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60" windowWidth="19440" windowHeight="12060"/>
  </bookViews>
  <sheets>
    <sheet name="Feuil1" sheetId="1" r:id="rId1"/>
    <sheet name="Feuil2" sheetId="2" r:id="rId2"/>
    <sheet name="Feuil3" sheetId="3" r:id="rId3"/>
  </sheets>
  <definedNames>
    <definedName name="_xlnm.Print_Area" localSheetId="0">Feuil1!$B$1:$AG$28</definedName>
  </definedNames>
  <calcPr calcId="171027" calcMode="manual"/>
</workbook>
</file>

<file path=xl/calcChain.xml><?xml version="1.0" encoding="utf-8"?>
<calcChain xmlns="http://schemas.openxmlformats.org/spreadsheetml/2006/main">
  <c r="X8" i="1"/>
  <c r="AA28"/>
  <c r="AB28"/>
  <c r="AF28"/>
  <c r="Z8" l="1"/>
  <c r="N28" l="1"/>
  <c r="M28"/>
  <c r="Q28" l="1"/>
  <c r="X23"/>
  <c r="Z23" s="1"/>
  <c r="X27" l="1"/>
  <c r="Z27" s="1"/>
  <c r="X26"/>
  <c r="Z26" s="1"/>
  <c r="X25"/>
  <c r="Z25" s="1"/>
  <c r="X24"/>
  <c r="Z24" s="1"/>
  <c r="X22"/>
  <c r="Z22" s="1"/>
  <c r="X21"/>
  <c r="Z21" s="1"/>
  <c r="X20"/>
  <c r="Z20" s="1"/>
  <c r="X19"/>
  <c r="Z19" s="1"/>
  <c r="X18"/>
  <c r="Z18" s="1"/>
  <c r="X17"/>
  <c r="Z17" s="1"/>
  <c r="X16"/>
  <c r="Z16" s="1"/>
  <c r="X15"/>
  <c r="Z15" s="1"/>
  <c r="X14"/>
  <c r="Z14" s="1"/>
  <c r="X13"/>
  <c r="Z13" s="1"/>
  <c r="X12"/>
  <c r="Z12" s="1"/>
  <c r="X11"/>
  <c r="Z11" s="1"/>
  <c r="X10"/>
  <c r="Z10" s="1"/>
  <c r="X9"/>
  <c r="Z9" s="1"/>
  <c r="Z28" s="1"/>
  <c r="P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O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J28"/>
  <c r="K28"/>
  <c r="H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28" l="1"/>
  <c r="L28"/>
  <c r="P28"/>
  <c r="AC27"/>
  <c r="AG27" s="1"/>
  <c r="R28"/>
  <c r="Y28" l="1"/>
  <c r="X28"/>
  <c r="T28"/>
  <c r="U28"/>
  <c r="S28"/>
  <c r="AC26" l="1"/>
  <c r="AG26" s="1"/>
  <c r="AC25"/>
  <c r="AG25" s="1"/>
  <c r="AE27"/>
  <c r="AD27"/>
  <c r="AE26"/>
  <c r="AD26"/>
  <c r="AE25"/>
  <c r="AD25"/>
  <c r="AE24"/>
  <c r="AD24"/>
  <c r="AC24"/>
  <c r="AG24" s="1"/>
  <c r="AE23"/>
  <c r="AD23"/>
  <c r="AC23"/>
  <c r="AG23" s="1"/>
  <c r="AE22"/>
  <c r="AD22"/>
  <c r="AC22"/>
  <c r="AG22" s="1"/>
  <c r="AE20"/>
  <c r="AD20"/>
  <c r="AC20"/>
  <c r="AG20" s="1"/>
  <c r="AE19"/>
  <c r="AD19"/>
  <c r="AC19"/>
  <c r="AG19" s="1"/>
  <c r="AE15"/>
  <c r="AD15"/>
  <c r="AC15"/>
  <c r="AG15" s="1"/>
  <c r="AE9"/>
  <c r="AD9"/>
  <c r="AC9"/>
  <c r="AG9" s="1"/>
  <c r="AE12"/>
  <c r="AD12"/>
  <c r="AC12"/>
  <c r="AG12" s="1"/>
  <c r="AE11"/>
  <c r="AD11"/>
  <c r="AC11"/>
  <c r="AG11" s="1"/>
  <c r="AE18"/>
  <c r="AD18"/>
  <c r="AC18"/>
  <c r="AG18" s="1"/>
  <c r="AE17"/>
  <c r="AD17"/>
  <c r="AC17"/>
  <c r="AG17" s="1"/>
  <c r="AE16"/>
  <c r="AD16"/>
  <c r="AC16"/>
  <c r="AG16" s="1"/>
  <c r="AE14"/>
  <c r="AD14"/>
  <c r="AC14"/>
  <c r="AG14" s="1"/>
  <c r="AE21"/>
  <c r="AD21"/>
  <c r="AC21"/>
  <c r="AG21" s="1"/>
  <c r="AE13"/>
  <c r="AD13"/>
  <c r="AC13"/>
  <c r="AG13" s="1"/>
  <c r="AE10"/>
  <c r="AD10"/>
  <c r="AC10"/>
  <c r="AG10" s="1"/>
  <c r="AE8"/>
  <c r="AD8"/>
  <c r="AC8"/>
  <c r="AD28" l="1"/>
  <c r="AC28"/>
  <c r="AG8"/>
  <c r="AE28"/>
  <c r="AG28"/>
</calcChain>
</file>

<file path=xl/sharedStrings.xml><?xml version="1.0" encoding="utf-8"?>
<sst xmlns="http://schemas.openxmlformats.org/spreadsheetml/2006/main" count="124" uniqueCount="87">
  <si>
    <t>DOS IA 83 LYC</t>
  </si>
  <si>
    <t>TOTAL PRE BAC</t>
  </si>
  <si>
    <t xml:space="preserve">TOTAL </t>
  </si>
  <si>
    <t>HP</t>
  </si>
  <si>
    <t>HSA</t>
  </si>
  <si>
    <t>TOTAL POST BAC</t>
  </si>
  <si>
    <t>Catégorie</t>
  </si>
  <si>
    <t>Bassin</t>
  </si>
  <si>
    <t>Lycée</t>
  </si>
  <si>
    <t>RNE</t>
  </si>
  <si>
    <t>Type</t>
  </si>
  <si>
    <t>BRIGNOLES</t>
  </si>
  <si>
    <t>BRIGNOLES Raynouard</t>
  </si>
  <si>
    <t xml:space="preserve">0830007G </t>
  </si>
  <si>
    <t>LPO</t>
  </si>
  <si>
    <t>SAINT MAXIMIN M. Janetti</t>
  </si>
  <si>
    <t>0831559U</t>
  </si>
  <si>
    <t>DRAGUIGNAN</t>
  </si>
  <si>
    <t>DRAGUIGNAN Jean Moulin</t>
  </si>
  <si>
    <t xml:space="preserve">0830015R </t>
  </si>
  <si>
    <t>LGT</t>
  </si>
  <si>
    <t>LORGUES Thomas Edison</t>
  </si>
  <si>
    <t>0830032J</t>
  </si>
  <si>
    <t>MUY (LE) Val d'Argens</t>
  </si>
  <si>
    <t>0831646N</t>
  </si>
  <si>
    <t>FREJUS</t>
  </si>
  <si>
    <t>FREJUS Albert Camus</t>
  </si>
  <si>
    <t xml:space="preserve">0831440P </t>
  </si>
  <si>
    <t>GASSIN du Golfe</t>
  </si>
  <si>
    <t xml:space="preserve">0831242Z </t>
  </si>
  <si>
    <t xml:space="preserve">0830042V </t>
  </si>
  <si>
    <t>HYERES</t>
  </si>
  <si>
    <t>HYERES Costebelle</t>
  </si>
  <si>
    <t>0831563Y</t>
  </si>
  <si>
    <t>HYERES Golf Hôtel</t>
  </si>
  <si>
    <t>0831014B</t>
  </si>
  <si>
    <t>LP</t>
  </si>
  <si>
    <t>HYERES Jean Aicard</t>
  </si>
  <si>
    <t xml:space="preserve">0830025B </t>
  </si>
  <si>
    <t>SEYNE (LA)</t>
  </si>
  <si>
    <t>SEYNE (LA) Beaussier</t>
  </si>
  <si>
    <t xml:space="preserve">0830050D </t>
  </si>
  <si>
    <t>SEYNE (LA) Langevin</t>
  </si>
  <si>
    <t xml:space="preserve">0830923C </t>
  </si>
  <si>
    <t>TOULON</t>
  </si>
  <si>
    <t>GARDE (LA) Coudon</t>
  </si>
  <si>
    <t xml:space="preserve">0831407D </t>
  </si>
  <si>
    <t>TOULON A-S Pic</t>
  </si>
  <si>
    <t xml:space="preserve">0831453D </t>
  </si>
  <si>
    <t>TOULON Bonaparte</t>
  </si>
  <si>
    <t xml:space="preserve">0831243A </t>
  </si>
  <si>
    <t>TOULON Cisson</t>
  </si>
  <si>
    <t>0830058M</t>
  </si>
  <si>
    <t>TOULON Dumont d'Urville</t>
  </si>
  <si>
    <t xml:space="preserve">0830053G </t>
  </si>
  <si>
    <t>TOULON Parc Saint Jean</t>
  </si>
  <si>
    <t>0830059N</t>
  </si>
  <si>
    <t>TOULON Rouvière</t>
  </si>
  <si>
    <t>0831616F</t>
  </si>
  <si>
    <t>Annexe 6</t>
  </si>
  <si>
    <t>Structures particulières
Abibac, Bachibac,
Esabac, lycée des possibles, micro lycée</t>
  </si>
  <si>
    <t>Nb heures</t>
  </si>
  <si>
    <t>IMP</t>
  </si>
  <si>
    <t>Pond. Post Bac</t>
  </si>
  <si>
    <t>Diff. N-1</t>
  </si>
  <si>
    <t>SAINT RAPHAEL Saint Exupéry</t>
  </si>
  <si>
    <r>
      <t>Total Structures (</t>
    </r>
    <r>
      <rPr>
        <u/>
        <sz val="10"/>
        <rFont val="Times New Roman"/>
        <family val="1"/>
      </rPr>
      <t>dont classe passerelle et khagne allemand</t>
    </r>
    <r>
      <rPr>
        <sz val="10"/>
        <rFont val="Times New Roman"/>
        <family val="1"/>
      </rPr>
      <t>)</t>
    </r>
  </si>
  <si>
    <t>Effectifs 2020 / 2021</t>
  </si>
  <si>
    <t>3-&gt;4</t>
  </si>
  <si>
    <t>DGH 2020/2021</t>
  </si>
  <si>
    <t>Pré Bac 2020</t>
  </si>
  <si>
    <t xml:space="preserve">Pondération post Bac et modulation </t>
  </si>
  <si>
    <t>PC1
UNSS</t>
  </si>
  <si>
    <t>PC2
Pondération pré-bac</t>
  </si>
  <si>
    <r>
      <t xml:space="preserve">PC3 </t>
    </r>
    <r>
      <rPr>
        <b/>
        <sz val="11"/>
        <color theme="1"/>
        <rFont val="Calibri"/>
        <family val="2"/>
        <scheme val="minor"/>
      </rPr>
      <t>Allocation progressive</t>
    </r>
  </si>
  <si>
    <t>Post bac 2020</t>
  </si>
  <si>
    <t>TOTAL DGH 2020 / 2021</t>
  </si>
  <si>
    <t>Post Bac 2021</t>
  </si>
  <si>
    <t>Effectifs 2021 / 2022</t>
  </si>
  <si>
    <t>Effectif Pré Bac 2021 / 2022</t>
  </si>
  <si>
    <t>2-&gt;1</t>
  </si>
  <si>
    <t>Pré Bac 2021</t>
  </si>
  <si>
    <t>DGH 2021/2022</t>
  </si>
  <si>
    <t>DG 21/22</t>
  </si>
  <si>
    <t>TOTAL DGH ETAB 2021 / 2022</t>
  </si>
  <si>
    <t>TOTAL DGH Part structure
dont structures part.</t>
  </si>
  <si>
    <t>IPS RS 2020</t>
  </si>
</sst>
</file>

<file path=xl/styles.xml><?xml version="1.0" encoding="utf-8"?>
<styleSheet xmlns="http://schemas.openxmlformats.org/spreadsheetml/2006/main">
  <numFmts count="2">
    <numFmt numFmtId="164" formatCode="#,##0\ &quot;F&quot;;[Red]\-#,##0\ &quot;F&quot;"/>
    <numFmt numFmtId="165" formatCode="0.0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</font>
    <font>
      <sz val="2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color indexed="8"/>
      <name val="Times New Roman"/>
      <family val="1"/>
    </font>
    <font>
      <b/>
      <sz val="10"/>
      <name val="MS Sans Serif"/>
      <family val="2"/>
    </font>
    <font>
      <b/>
      <sz val="8"/>
      <name val="Times New Roman"/>
      <family val="1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u/>
      <sz val="10"/>
      <name val="Times New Roman"/>
      <family val="1"/>
    </font>
    <font>
      <b/>
      <i/>
      <sz val="14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14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Fill="1" applyBorder="1"/>
    <xf numFmtId="2" fontId="0" fillId="0" borderId="21" xfId="0" applyNumberForma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left" vertical="center"/>
    </xf>
    <xf numFmtId="0" fontId="5" fillId="3" borderId="41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5" fillId="4" borderId="41" xfId="0" applyFont="1" applyFill="1" applyBorder="1" applyAlignment="1">
      <alignment horizontal="left" vertical="center"/>
    </xf>
    <xf numFmtId="0" fontId="5" fillId="5" borderId="41" xfId="0" applyFont="1" applyFill="1" applyBorder="1" applyAlignment="1">
      <alignment horizontal="left" vertical="center"/>
    </xf>
    <xf numFmtId="0" fontId="5" fillId="6" borderId="41" xfId="0" applyFont="1" applyFill="1" applyBorder="1" applyAlignment="1">
      <alignment horizontal="left" vertical="center"/>
    </xf>
    <xf numFmtId="0" fontId="5" fillId="7" borderId="41" xfId="0" applyFont="1" applyFill="1" applyBorder="1" applyAlignment="1">
      <alignment horizontal="left" vertical="center"/>
    </xf>
    <xf numFmtId="0" fontId="16" fillId="8" borderId="41" xfId="0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 textRotation="90"/>
    </xf>
    <xf numFmtId="0" fontId="0" fillId="0" borderId="0" xfId="0" applyFill="1" applyBorder="1" applyAlignment="1">
      <alignment vertical="center" textRotation="90" wrapText="1"/>
    </xf>
    <xf numFmtId="0" fontId="0" fillId="0" borderId="0" xfId="0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/>
    </xf>
    <xf numFmtId="2" fontId="20" fillId="0" borderId="0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" fillId="0" borderId="0" xfId="0" applyFont="1" applyFill="1" applyBorder="1"/>
    <xf numFmtId="2" fontId="1" fillId="0" borderId="0" xfId="0" applyNumberFormat="1" applyFont="1" applyFill="1" applyBorder="1"/>
    <xf numFmtId="0" fontId="1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9" fontId="0" fillId="0" borderId="0" xfId="0" applyNumberForma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 textRotation="90"/>
    </xf>
    <xf numFmtId="2" fontId="1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/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/>
    <xf numFmtId="0" fontId="11" fillId="0" borderId="0" xfId="0" applyFont="1" applyFill="1" applyBorder="1" applyAlignment="1"/>
    <xf numFmtId="0" fontId="19" fillId="0" borderId="0" xfId="0" applyFont="1" applyFill="1" applyBorder="1"/>
    <xf numFmtId="0" fontId="23" fillId="0" borderId="0" xfId="0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19" fillId="0" borderId="0" xfId="0" applyFont="1" applyFill="1" applyBorder="1" applyAlignment="1">
      <alignment horizontal="center" vertical="center"/>
    </xf>
    <xf numFmtId="2" fontId="25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/>
    <xf numFmtId="0" fontId="11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left" vertical="center"/>
    </xf>
    <xf numFmtId="0" fontId="12" fillId="0" borderId="27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2" fontId="12" fillId="0" borderId="42" xfId="0" applyNumberFormat="1" applyFont="1" applyFill="1" applyBorder="1" applyAlignment="1">
      <alignment horizontal="center" vertical="center"/>
    </xf>
    <xf numFmtId="2" fontId="13" fillId="0" borderId="42" xfId="0" applyNumberFormat="1" applyFont="1" applyFill="1" applyBorder="1" applyAlignment="1">
      <alignment horizontal="center" vertical="center"/>
    </xf>
    <xf numFmtId="2" fontId="12" fillId="0" borderId="43" xfId="0" applyNumberFormat="1" applyFont="1" applyFill="1" applyBorder="1" applyAlignment="1">
      <alignment horizontal="center" vertical="center"/>
    </xf>
    <xf numFmtId="2" fontId="13" fillId="0" borderId="25" xfId="0" applyNumberFormat="1" applyFont="1" applyFill="1" applyBorder="1" applyAlignment="1">
      <alignment horizontal="center" vertical="center"/>
    </xf>
    <xf numFmtId="2" fontId="12" fillId="0" borderId="44" xfId="0" applyNumberFormat="1" applyFont="1" applyFill="1" applyBorder="1" applyAlignment="1">
      <alignment horizontal="center" vertical="center"/>
    </xf>
    <xf numFmtId="2" fontId="12" fillId="0" borderId="13" xfId="0" applyNumberFormat="1" applyFont="1" applyFill="1" applyBorder="1" applyAlignment="1">
      <alignment horizontal="center" vertical="center"/>
    </xf>
    <xf numFmtId="2" fontId="12" fillId="0" borderId="41" xfId="0" applyNumberFormat="1" applyFont="1" applyFill="1" applyBorder="1" applyAlignment="1">
      <alignment horizontal="center" vertical="center"/>
    </xf>
    <xf numFmtId="2" fontId="13" fillId="0" borderId="44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/>
    </xf>
    <xf numFmtId="0" fontId="13" fillId="0" borderId="46" xfId="0" applyFont="1" applyFill="1" applyBorder="1" applyAlignment="1">
      <alignment horizontal="center" vertical="center"/>
    </xf>
    <xf numFmtId="2" fontId="12" fillId="0" borderId="27" xfId="0" applyNumberFormat="1" applyFont="1" applyFill="1" applyBorder="1" applyAlignment="1">
      <alignment horizontal="center" vertical="center"/>
    </xf>
    <xf numFmtId="2" fontId="13" fillId="0" borderId="27" xfId="0" applyNumberFormat="1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2" fontId="12" fillId="0" borderId="45" xfId="0" applyNumberFormat="1" applyFont="1" applyFill="1" applyBorder="1" applyAlignment="1">
      <alignment horizontal="center" vertical="center"/>
    </xf>
    <xf numFmtId="2" fontId="13" fillId="0" borderId="8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 vertical="center"/>
    </xf>
    <xf numFmtId="2" fontId="14" fillId="0" borderId="41" xfId="0" applyNumberFormat="1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left" vertical="center"/>
    </xf>
    <xf numFmtId="164" fontId="15" fillId="0" borderId="41" xfId="0" quotePrefix="1" applyNumberFormat="1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center" vertical="center"/>
    </xf>
    <xf numFmtId="2" fontId="12" fillId="0" borderId="34" xfId="0" applyNumberFormat="1" applyFont="1" applyFill="1" applyBorder="1" applyAlignment="1">
      <alignment horizontal="center" vertical="center"/>
    </xf>
    <xf numFmtId="2" fontId="13" fillId="0" borderId="34" xfId="0" applyNumberFormat="1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2" fontId="12" fillId="0" borderId="48" xfId="0" applyNumberFormat="1" applyFont="1" applyFill="1" applyBorder="1" applyAlignment="1">
      <alignment horizontal="center" vertical="center"/>
    </xf>
    <xf numFmtId="2" fontId="13" fillId="0" borderId="49" xfId="0" applyNumberFormat="1" applyFont="1" applyFill="1" applyBorder="1" applyAlignment="1">
      <alignment horizontal="center" vertical="center"/>
    </xf>
    <xf numFmtId="2" fontId="12" fillId="0" borderId="28" xfId="0" applyNumberFormat="1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1" fontId="13" fillId="0" borderId="52" xfId="0" applyNumberFormat="1" applyFon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 wrapText="1"/>
    </xf>
    <xf numFmtId="2" fontId="12" fillId="0" borderId="24" xfId="0" applyNumberFormat="1" applyFont="1" applyFill="1" applyBorder="1" applyAlignment="1">
      <alignment horizontal="center" vertical="center"/>
    </xf>
    <xf numFmtId="2" fontId="14" fillId="0" borderId="27" xfId="0" applyNumberFormat="1" applyFont="1" applyFill="1" applyBorder="1" applyAlignment="1">
      <alignment horizontal="center" vertical="center"/>
    </xf>
    <xf numFmtId="2" fontId="8" fillId="0" borderId="43" xfId="0" applyNumberFormat="1" applyFont="1" applyFill="1" applyBorder="1" applyAlignment="1">
      <alignment horizontal="center" vertical="center"/>
    </xf>
    <xf numFmtId="2" fontId="8" fillId="0" borderId="45" xfId="0" applyNumberFormat="1" applyFont="1" applyFill="1" applyBorder="1" applyAlignment="1">
      <alignment horizontal="center" vertical="center"/>
    </xf>
    <xf numFmtId="1" fontId="12" fillId="0" borderId="41" xfId="0" applyNumberFormat="1" applyFont="1" applyFill="1" applyBorder="1" applyAlignment="1">
      <alignment horizontal="center" vertical="center"/>
    </xf>
    <xf numFmtId="2" fontId="14" fillId="0" borderId="55" xfId="0" applyNumberFormat="1" applyFont="1" applyFill="1" applyBorder="1" applyAlignment="1">
      <alignment horizontal="center" vertical="center"/>
    </xf>
    <xf numFmtId="1" fontId="12" fillId="0" borderId="44" xfId="0" applyNumberFormat="1" applyFont="1" applyFill="1" applyBorder="1" applyAlignment="1">
      <alignment horizontal="center" vertical="center"/>
    </xf>
    <xf numFmtId="2" fontId="12" fillId="0" borderId="56" xfId="0" applyNumberFormat="1" applyFont="1" applyFill="1" applyBorder="1" applyAlignment="1">
      <alignment horizontal="center" vertical="center"/>
    </xf>
    <xf numFmtId="2" fontId="12" fillId="0" borderId="14" xfId="0" applyNumberFormat="1" applyFont="1" applyFill="1" applyBorder="1" applyAlignment="1">
      <alignment horizontal="center" vertical="center"/>
    </xf>
    <xf numFmtId="1" fontId="12" fillId="0" borderId="14" xfId="0" applyNumberFormat="1" applyFont="1" applyFill="1" applyBorder="1" applyAlignment="1">
      <alignment horizontal="center" vertical="center"/>
    </xf>
    <xf numFmtId="2" fontId="13" fillId="0" borderId="14" xfId="0" applyNumberFormat="1" applyFont="1" applyFill="1" applyBorder="1" applyAlignment="1">
      <alignment horizontal="center" vertical="center"/>
    </xf>
    <xf numFmtId="2" fontId="14" fillId="0" borderId="14" xfId="0" applyNumberFormat="1" applyFont="1" applyFill="1" applyBorder="1" applyAlignment="1">
      <alignment horizontal="center" vertical="center"/>
    </xf>
    <xf numFmtId="2" fontId="14" fillId="0" borderId="34" xfId="0" applyNumberFormat="1" applyFont="1" applyFill="1" applyBorder="1" applyAlignment="1">
      <alignment horizontal="center" vertical="center"/>
    </xf>
    <xf numFmtId="165" fontId="0" fillId="0" borderId="40" xfId="0" applyNumberForma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 wrapText="1"/>
    </xf>
    <xf numFmtId="1" fontId="12" fillId="0" borderId="40" xfId="0" applyNumberFormat="1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2" fontId="27" fillId="0" borderId="60" xfId="0" applyNumberFormat="1" applyFont="1" applyFill="1" applyBorder="1" applyAlignment="1">
      <alignment horizontal="center" vertical="center"/>
    </xf>
    <xf numFmtId="165" fontId="24" fillId="0" borderId="53" xfId="0" applyNumberFormat="1" applyFont="1" applyFill="1" applyBorder="1" applyAlignment="1">
      <alignment horizontal="center" vertical="center"/>
    </xf>
    <xf numFmtId="2" fontId="27" fillId="0" borderId="44" xfId="0" applyNumberFormat="1" applyFont="1" applyFill="1" applyBorder="1" applyAlignment="1">
      <alignment horizontal="center" vertical="center"/>
    </xf>
    <xf numFmtId="2" fontId="27" fillId="0" borderId="41" xfId="0" applyNumberFormat="1" applyFont="1" applyFill="1" applyBorder="1" applyAlignment="1">
      <alignment horizontal="center" vertical="center"/>
    </xf>
    <xf numFmtId="165" fontId="28" fillId="0" borderId="4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/>
    </xf>
    <xf numFmtId="165" fontId="29" fillId="0" borderId="40" xfId="0" applyNumberFormat="1" applyFont="1" applyFill="1" applyBorder="1" applyAlignment="1">
      <alignment horizontal="center" vertical="center"/>
    </xf>
    <xf numFmtId="165" fontId="29" fillId="0" borderId="57" xfId="0" applyNumberFormat="1" applyFont="1" applyFill="1" applyBorder="1" applyAlignment="1">
      <alignment horizontal="center" vertical="center"/>
    </xf>
    <xf numFmtId="2" fontId="8" fillId="0" borderId="48" xfId="0" applyNumberFormat="1" applyFont="1" applyFill="1" applyBorder="1" applyAlignment="1">
      <alignment horizontal="center" vertical="center"/>
    </xf>
    <xf numFmtId="2" fontId="14" fillId="0" borderId="62" xfId="0" applyNumberFormat="1" applyFont="1" applyFill="1" applyBorder="1" applyAlignment="1">
      <alignment horizontal="center" vertical="center"/>
    </xf>
    <xf numFmtId="2" fontId="14" fillId="0" borderId="63" xfId="0" applyNumberFormat="1" applyFont="1" applyFill="1" applyBorder="1" applyAlignment="1">
      <alignment horizontal="center" vertical="center"/>
    </xf>
    <xf numFmtId="2" fontId="14" fillId="0" borderId="61" xfId="0" applyNumberFormat="1" applyFont="1" applyFill="1" applyBorder="1" applyAlignment="1">
      <alignment horizontal="center" vertical="center"/>
    </xf>
    <xf numFmtId="2" fontId="8" fillId="0" borderId="52" xfId="0" applyNumberFormat="1" applyFont="1" applyFill="1" applyBorder="1" applyAlignment="1">
      <alignment horizontal="center" vertical="center"/>
    </xf>
    <xf numFmtId="2" fontId="14" fillId="0" borderId="31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center" wrapText="1"/>
    </xf>
    <xf numFmtId="2" fontId="0" fillId="0" borderId="0" xfId="0" applyNumberFormat="1" applyFill="1" applyBorder="1"/>
    <xf numFmtId="2" fontId="13" fillId="0" borderId="65" xfId="0" applyNumberFormat="1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2" fontId="13" fillId="0" borderId="47" xfId="0" applyNumberFormat="1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horizontal="center" vertical="center"/>
    </xf>
    <xf numFmtId="2" fontId="13" fillId="0" borderId="50" xfId="0" applyNumberFormat="1" applyFont="1" applyFill="1" applyBorder="1" applyAlignment="1">
      <alignment horizontal="center" vertical="center"/>
    </xf>
    <xf numFmtId="1" fontId="7" fillId="0" borderId="40" xfId="0" applyNumberFormat="1" applyFont="1" applyFill="1" applyBorder="1" applyAlignment="1">
      <alignment horizontal="center" vertical="center"/>
    </xf>
    <xf numFmtId="2" fontId="13" fillId="0" borderId="57" xfId="0" applyNumberFormat="1" applyFont="1" applyFill="1" applyBorder="1" applyAlignment="1">
      <alignment horizontal="center" vertical="center"/>
    </xf>
    <xf numFmtId="2" fontId="12" fillId="0" borderId="40" xfId="0" applyNumberFormat="1" applyFont="1" applyFill="1" applyBorder="1" applyAlignment="1">
      <alignment horizontal="center" vertical="center"/>
    </xf>
    <xf numFmtId="1" fontId="13" fillId="0" borderId="12" xfId="0" applyNumberFormat="1" applyFont="1" applyFill="1" applyBorder="1" applyAlignment="1">
      <alignment horizontal="center" vertical="center"/>
    </xf>
    <xf numFmtId="1" fontId="12" fillId="0" borderId="35" xfId="0" applyNumberFormat="1" applyFont="1" applyFill="1" applyBorder="1" applyAlignment="1">
      <alignment horizontal="center" vertical="center"/>
    </xf>
    <xf numFmtId="1" fontId="5" fillId="0" borderId="57" xfId="0" applyNumberFormat="1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1" fontId="13" fillId="0" borderId="44" xfId="0" applyNumberFormat="1" applyFont="1" applyFill="1" applyBorder="1" applyAlignment="1">
      <alignment horizontal="center" vertical="center"/>
    </xf>
    <xf numFmtId="2" fontId="14" fillId="0" borderId="40" xfId="0" applyNumberFormat="1" applyFont="1" applyFill="1" applyBorder="1" applyAlignment="1">
      <alignment horizontal="center" vertical="center"/>
    </xf>
    <xf numFmtId="2" fontId="14" fillId="0" borderId="53" xfId="0" applyNumberFormat="1" applyFont="1" applyFill="1" applyBorder="1" applyAlignment="1">
      <alignment horizontal="center" vertical="center"/>
    </xf>
    <xf numFmtId="165" fontId="1" fillId="0" borderId="40" xfId="0" applyNumberFormat="1" applyFont="1" applyFill="1" applyBorder="1" applyAlignment="1">
      <alignment horizontal="center" vertical="center"/>
    </xf>
    <xf numFmtId="2" fontId="12" fillId="0" borderId="64" xfId="0" applyNumberFormat="1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30" fillId="0" borderId="37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2" fontId="0" fillId="0" borderId="28" xfId="0" applyNumberFormat="1" applyFill="1" applyBorder="1" applyAlignment="1">
      <alignment horizontal="center" vertical="center" wrapText="1"/>
    </xf>
    <xf numFmtId="2" fontId="0" fillId="0" borderId="37" xfId="0" applyNumberFormat="1" applyFill="1" applyBorder="1" applyAlignment="1">
      <alignment horizontal="center" vertical="center" wrapText="1"/>
    </xf>
    <xf numFmtId="2" fontId="0" fillId="0" borderId="15" xfId="0" applyNumberFormat="1" applyFill="1" applyBorder="1" applyAlignment="1">
      <alignment horizontal="center" vertical="center" wrapText="1"/>
    </xf>
    <xf numFmtId="2" fontId="0" fillId="0" borderId="38" xfId="0" applyNumberForma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2" fontId="0" fillId="0" borderId="21" xfId="0" applyNumberFormat="1" applyFill="1" applyBorder="1" applyAlignment="1">
      <alignment horizontal="center" vertical="center" wrapText="1"/>
    </xf>
    <xf numFmtId="2" fontId="0" fillId="0" borderId="32" xfId="0" applyNumberFormat="1" applyFill="1" applyBorder="1" applyAlignment="1">
      <alignment horizontal="center" vertical="center" wrapText="1"/>
    </xf>
    <xf numFmtId="2" fontId="0" fillId="0" borderId="23" xfId="0" applyNumberFormat="1" applyFill="1" applyBorder="1" applyAlignment="1">
      <alignment horizontal="center" vertical="center" wrapText="1"/>
    </xf>
    <xf numFmtId="2" fontId="0" fillId="0" borderId="33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1357313</xdr:colOff>
      <xdr:row>2</xdr:row>
      <xdr:rowOff>61641</xdr:rowOff>
    </xdr:to>
    <xdr:pic>
      <xdr:nvPicPr>
        <xdr:cNvPr id="2" name="Image 9" descr="C:\Users\mperrier2\AppData\Local\Microsoft\Windows\INetCache\Content.Word\58_logoDSDEN_83_acNICE.JPG">
          <a:extLst>
            <a:ext uri="{FF2B5EF4-FFF2-40B4-BE49-F238E27FC236}">
              <a16:creationId xmlns="" xmlns:a16="http://schemas.microsoft.com/office/drawing/2014/main" id="{8EBF4A38-BB76-4FFE-81BC-04EA1FB05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357312" cy="549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7"/>
  <sheetViews>
    <sheetView tabSelected="1" topLeftCell="B7" zoomScale="80" zoomScaleNormal="80" zoomScaleSheetLayoutView="70" workbookViewId="0">
      <selection activeCell="B3" sqref="B3"/>
    </sheetView>
  </sheetViews>
  <sheetFormatPr baseColWidth="10" defaultRowHeight="18.75"/>
  <cols>
    <col min="1" max="1" width="9.140625" style="3" hidden="1" customWidth="1"/>
    <col min="2" max="2" width="22.28515625" style="3" customWidth="1"/>
    <col min="3" max="3" width="11.42578125" style="3" hidden="1" customWidth="1"/>
    <col min="4" max="4" width="8.42578125" style="3" hidden="1" customWidth="1"/>
    <col min="5" max="5" width="9.28515625" style="57" customWidth="1"/>
    <col min="6" max="6" width="9.28515625" style="3" customWidth="1"/>
    <col min="7" max="7" width="13.5703125" style="90" customWidth="1"/>
    <col min="8" max="8" width="8.42578125" style="3" customWidth="1"/>
    <col min="9" max="9" width="4.7109375" style="3" customWidth="1"/>
    <col min="10" max="10" width="11.5703125" style="3" customWidth="1"/>
    <col min="11" max="11" width="9.5703125" style="3" customWidth="1"/>
    <col min="12" max="12" width="11" style="37" customWidth="1"/>
    <col min="13" max="14" width="8.85546875" style="3" customWidth="1"/>
    <col min="15" max="15" width="8" style="3" customWidth="1"/>
    <col min="16" max="16" width="6.28515625" style="3" customWidth="1"/>
    <col min="17" max="17" width="12" style="3" customWidth="1"/>
    <col min="18" max="18" width="12.5703125" style="3" customWidth="1"/>
    <col min="19" max="23" width="8.7109375" style="3" customWidth="1"/>
    <col min="24" max="24" width="12.7109375" style="3" customWidth="1"/>
    <col min="25" max="25" width="12.28515625" style="37" customWidth="1"/>
    <col min="26" max="26" width="12.7109375" style="85" customWidth="1"/>
    <col min="27" max="28" width="10.85546875" style="38" customWidth="1"/>
    <col min="29" max="29" width="12.5703125" style="85" customWidth="1"/>
    <col min="30" max="31" width="10.7109375" style="38" customWidth="1"/>
    <col min="32" max="32" width="10" style="38" customWidth="1"/>
    <col min="33" max="33" width="14.7109375" style="38" customWidth="1"/>
    <col min="34" max="34" width="21" style="3" bestFit="1" customWidth="1"/>
    <col min="35" max="35" width="9" style="3" bestFit="1" customWidth="1"/>
    <col min="36" max="36" width="11.42578125" style="3"/>
    <col min="37" max="37" width="17.140625" style="3" bestFit="1" customWidth="1"/>
    <col min="38" max="38" width="21" style="3" bestFit="1" customWidth="1"/>
    <col min="39" max="16384" width="11.42578125" style="3"/>
  </cols>
  <sheetData>
    <row r="1" spans="1:35">
      <c r="G1" s="2" t="s">
        <v>0</v>
      </c>
      <c r="J1" s="1">
        <v>44211</v>
      </c>
      <c r="M1" s="37" t="s">
        <v>59</v>
      </c>
    </row>
    <row r="2" spans="1:35" ht="19.5" thickBot="1"/>
    <row r="3" spans="1:35" ht="21" customHeight="1" thickBot="1">
      <c r="E3" s="216" t="s">
        <v>69</v>
      </c>
      <c r="F3" s="217"/>
      <c r="G3" s="218"/>
      <c r="H3" s="219" t="s">
        <v>82</v>
      </c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1"/>
      <c r="AF3" s="183" t="s">
        <v>62</v>
      </c>
      <c r="AG3" s="183" t="s">
        <v>83</v>
      </c>
    </row>
    <row r="4" spans="1:35" ht="22.5" customHeight="1" thickBot="1">
      <c r="E4" s="222" t="s">
        <v>75</v>
      </c>
      <c r="F4" s="222" t="s">
        <v>70</v>
      </c>
      <c r="G4" s="223" t="s">
        <v>76</v>
      </c>
      <c r="H4" s="186" t="s">
        <v>77</v>
      </c>
      <c r="I4" s="187"/>
      <c r="J4" s="187"/>
      <c r="K4" s="187"/>
      <c r="L4" s="187"/>
      <c r="M4" s="187"/>
      <c r="N4" s="188"/>
      <c r="O4" s="225" t="s">
        <v>81</v>
      </c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184"/>
      <c r="AG4" s="184"/>
    </row>
    <row r="5" spans="1:35" ht="23.25" customHeight="1" thickBot="1">
      <c r="E5" s="222"/>
      <c r="F5" s="222"/>
      <c r="G5" s="224"/>
      <c r="H5" s="189"/>
      <c r="I5" s="190"/>
      <c r="J5" s="190"/>
      <c r="K5" s="190"/>
      <c r="L5" s="190"/>
      <c r="M5" s="190"/>
      <c r="N5" s="191"/>
      <c r="O5" s="227" t="s">
        <v>79</v>
      </c>
      <c r="P5" s="230" t="s">
        <v>64</v>
      </c>
      <c r="Q5" s="212" t="s">
        <v>60</v>
      </c>
      <c r="R5" s="234" t="s">
        <v>85</v>
      </c>
      <c r="S5" s="236" t="s">
        <v>72</v>
      </c>
      <c r="T5" s="214" t="s">
        <v>73</v>
      </c>
      <c r="U5" s="238" t="s">
        <v>74</v>
      </c>
      <c r="V5" s="239"/>
      <c r="W5" s="240"/>
      <c r="X5" s="208" t="s">
        <v>1</v>
      </c>
      <c r="Y5" s="194" t="s">
        <v>71</v>
      </c>
      <c r="Z5" s="197" t="s">
        <v>2</v>
      </c>
      <c r="AA5" s="4"/>
      <c r="AB5" s="126"/>
      <c r="AC5" s="241" t="s">
        <v>84</v>
      </c>
      <c r="AD5" s="243" t="s">
        <v>3</v>
      </c>
      <c r="AE5" s="245" t="s">
        <v>4</v>
      </c>
      <c r="AF5" s="184"/>
      <c r="AG5" s="184"/>
    </row>
    <row r="6" spans="1:35" ht="33" customHeight="1">
      <c r="C6" s="5"/>
      <c r="D6" s="5"/>
      <c r="E6" s="204" t="s">
        <v>67</v>
      </c>
      <c r="F6" s="204" t="s">
        <v>67</v>
      </c>
      <c r="G6" s="224"/>
      <c r="H6" s="205" t="s">
        <v>78</v>
      </c>
      <c r="I6" s="192" t="s">
        <v>64</v>
      </c>
      <c r="J6" s="192" t="s">
        <v>66</v>
      </c>
      <c r="K6" s="192" t="s">
        <v>63</v>
      </c>
      <c r="L6" s="208" t="s">
        <v>5</v>
      </c>
      <c r="M6" s="192" t="s">
        <v>3</v>
      </c>
      <c r="N6" s="210" t="s">
        <v>4</v>
      </c>
      <c r="O6" s="228"/>
      <c r="P6" s="231"/>
      <c r="Q6" s="213"/>
      <c r="R6" s="235"/>
      <c r="S6" s="237"/>
      <c r="T6" s="215"/>
      <c r="U6" s="199" t="s">
        <v>61</v>
      </c>
      <c r="V6" s="207" t="s">
        <v>6</v>
      </c>
      <c r="W6" s="199" t="s">
        <v>86</v>
      </c>
      <c r="X6" s="233"/>
      <c r="Y6" s="195"/>
      <c r="Z6" s="198"/>
      <c r="AA6" s="200" t="s">
        <v>3</v>
      </c>
      <c r="AB6" s="202" t="s">
        <v>4</v>
      </c>
      <c r="AC6" s="242"/>
      <c r="AD6" s="244"/>
      <c r="AE6" s="246"/>
      <c r="AF6" s="184"/>
      <c r="AG6" s="184"/>
    </row>
    <row r="7" spans="1:35" ht="87" customHeight="1" thickBot="1">
      <c r="A7" s="6" t="s">
        <v>7</v>
      </c>
      <c r="B7" s="6" t="s">
        <v>8</v>
      </c>
      <c r="C7" s="6" t="s">
        <v>9</v>
      </c>
      <c r="D7" s="7" t="s">
        <v>10</v>
      </c>
      <c r="E7" s="204"/>
      <c r="F7" s="204"/>
      <c r="G7" s="224"/>
      <c r="H7" s="206"/>
      <c r="I7" s="193"/>
      <c r="J7" s="193"/>
      <c r="K7" s="193"/>
      <c r="L7" s="209"/>
      <c r="M7" s="193"/>
      <c r="N7" s="211"/>
      <c r="O7" s="229"/>
      <c r="P7" s="232"/>
      <c r="Q7" s="213"/>
      <c r="R7" s="235"/>
      <c r="S7" s="237"/>
      <c r="T7" s="215"/>
      <c r="U7" s="199"/>
      <c r="V7" s="207"/>
      <c r="W7" s="199"/>
      <c r="X7" s="233"/>
      <c r="Y7" s="196"/>
      <c r="Z7" s="198"/>
      <c r="AA7" s="201"/>
      <c r="AB7" s="203"/>
      <c r="AC7" s="242"/>
      <c r="AD7" s="244"/>
      <c r="AE7" s="246"/>
      <c r="AF7" s="185"/>
      <c r="AG7" s="185"/>
    </row>
    <row r="8" spans="1:35" ht="41.25" customHeight="1">
      <c r="A8" s="8" t="s">
        <v>11</v>
      </c>
      <c r="B8" s="142" t="s">
        <v>12</v>
      </c>
      <c r="C8" s="93" t="s">
        <v>13</v>
      </c>
      <c r="D8" s="94" t="s">
        <v>14</v>
      </c>
      <c r="E8" s="177">
        <v>90</v>
      </c>
      <c r="F8" s="178">
        <v>1357</v>
      </c>
      <c r="G8" s="164">
        <v>1863</v>
      </c>
      <c r="H8" s="95">
        <v>91</v>
      </c>
      <c r="I8" s="144">
        <f>H8-E8</f>
        <v>1</v>
      </c>
      <c r="J8" s="96">
        <v>138</v>
      </c>
      <c r="K8" s="96"/>
      <c r="L8" s="97">
        <f>J8+K8</f>
        <v>138</v>
      </c>
      <c r="M8" s="96">
        <v>119</v>
      </c>
      <c r="N8" s="96">
        <v>19</v>
      </c>
      <c r="O8" s="174">
        <v>1427</v>
      </c>
      <c r="P8" s="175">
        <f>O8-F8</f>
        <v>70</v>
      </c>
      <c r="Q8" s="98"/>
      <c r="R8" s="99">
        <v>1553</v>
      </c>
      <c r="S8" s="100">
        <v>21</v>
      </c>
      <c r="T8" s="100">
        <v>79</v>
      </c>
      <c r="U8" s="100">
        <v>49</v>
      </c>
      <c r="V8" s="133">
        <v>3</v>
      </c>
      <c r="W8" s="100">
        <v>109.8</v>
      </c>
      <c r="X8" s="103">
        <f>U8+T8+S8+R8</f>
        <v>1702</v>
      </c>
      <c r="Y8" s="100">
        <v>61</v>
      </c>
      <c r="Z8" s="148">
        <f>X8+Y8</f>
        <v>1763</v>
      </c>
      <c r="AA8" s="100">
        <v>1600</v>
      </c>
      <c r="AB8" s="127">
        <v>163</v>
      </c>
      <c r="AC8" s="129">
        <f t="shared" ref="AC8:AC27" si="0">Z8+L8</f>
        <v>1901</v>
      </c>
      <c r="AD8" s="100">
        <f t="shared" ref="AD8:AD27" si="1">M8+AA8</f>
        <v>1719</v>
      </c>
      <c r="AE8" s="100">
        <f t="shared" ref="AE8:AE27" si="2">N8+AB8</f>
        <v>182</v>
      </c>
      <c r="AF8" s="134">
        <v>25.5</v>
      </c>
      <c r="AG8" s="146">
        <f>AC8+AF8</f>
        <v>1926.5</v>
      </c>
      <c r="AH8" s="163"/>
      <c r="AI8" s="163"/>
    </row>
    <row r="9" spans="1:35" ht="41.25" customHeight="1">
      <c r="A9" s="8" t="s">
        <v>11</v>
      </c>
      <c r="B9" s="142" t="s">
        <v>15</v>
      </c>
      <c r="C9" s="104" t="s">
        <v>16</v>
      </c>
      <c r="D9" s="94" t="s">
        <v>14</v>
      </c>
      <c r="E9" s="165">
        <v>21</v>
      </c>
      <c r="F9" s="167">
        <v>1300</v>
      </c>
      <c r="G9" s="166">
        <v>1732</v>
      </c>
      <c r="H9" s="105">
        <v>18</v>
      </c>
      <c r="I9" s="144">
        <f t="shared" ref="I9:I27" si="3">H9-E9</f>
        <v>-3</v>
      </c>
      <c r="J9" s="106">
        <v>62</v>
      </c>
      <c r="K9" s="106"/>
      <c r="L9" s="107">
        <f t="shared" ref="L9:L27" si="4">J9+K9</f>
        <v>62</v>
      </c>
      <c r="M9" s="106">
        <v>53</v>
      </c>
      <c r="N9" s="106">
        <v>9</v>
      </c>
      <c r="O9" s="105">
        <v>1302</v>
      </c>
      <c r="P9" s="108">
        <f t="shared" ref="P9:P27" si="5">O9-F9</f>
        <v>2</v>
      </c>
      <c r="Q9" s="109"/>
      <c r="R9" s="110">
        <v>1431</v>
      </c>
      <c r="S9" s="102">
        <v>18</v>
      </c>
      <c r="T9" s="101">
        <v>68</v>
      </c>
      <c r="U9" s="102">
        <v>42</v>
      </c>
      <c r="V9" s="131">
        <v>5</v>
      </c>
      <c r="W9" s="102">
        <v>122.6</v>
      </c>
      <c r="X9" s="111">
        <f t="shared" ref="X9:X27" si="6">U9+T9+S9+R9</f>
        <v>1559</v>
      </c>
      <c r="Y9" s="102">
        <v>82</v>
      </c>
      <c r="Z9" s="149">
        <f t="shared" ref="Z9:Z27" si="7">X9+Y9</f>
        <v>1641</v>
      </c>
      <c r="AA9" s="112">
        <v>1514</v>
      </c>
      <c r="AB9" s="128">
        <v>127</v>
      </c>
      <c r="AC9" s="130">
        <f t="shared" si="0"/>
        <v>1703</v>
      </c>
      <c r="AD9" s="112">
        <f t="shared" si="1"/>
        <v>1567</v>
      </c>
      <c r="AE9" s="128">
        <f t="shared" si="2"/>
        <v>136</v>
      </c>
      <c r="AF9" s="132">
        <v>23</v>
      </c>
      <c r="AG9" s="146">
        <f t="shared" ref="AG9:AG26" si="8">AC9+AF9</f>
        <v>1726</v>
      </c>
      <c r="AH9" s="163"/>
      <c r="AI9" s="163"/>
    </row>
    <row r="10" spans="1:35" ht="41.25" customHeight="1">
      <c r="A10" s="9" t="s">
        <v>17</v>
      </c>
      <c r="B10" s="142" t="s">
        <v>18</v>
      </c>
      <c r="C10" s="104" t="s">
        <v>19</v>
      </c>
      <c r="D10" s="94" t="s">
        <v>20</v>
      </c>
      <c r="E10" s="165">
        <v>118</v>
      </c>
      <c r="F10" s="167">
        <v>1328</v>
      </c>
      <c r="G10" s="166">
        <v>1833</v>
      </c>
      <c r="H10" s="105">
        <v>97</v>
      </c>
      <c r="I10" s="144">
        <f t="shared" si="3"/>
        <v>-21</v>
      </c>
      <c r="J10" s="106">
        <v>147</v>
      </c>
      <c r="K10" s="106"/>
      <c r="L10" s="107">
        <f t="shared" si="4"/>
        <v>147</v>
      </c>
      <c r="M10" s="106">
        <v>126</v>
      </c>
      <c r="N10" s="106">
        <v>21</v>
      </c>
      <c r="O10" s="105">
        <v>1278</v>
      </c>
      <c r="P10" s="108">
        <f t="shared" si="5"/>
        <v>-50</v>
      </c>
      <c r="Q10" s="109"/>
      <c r="R10" s="110">
        <v>1388</v>
      </c>
      <c r="S10" s="102">
        <v>15</v>
      </c>
      <c r="T10" s="101">
        <v>72</v>
      </c>
      <c r="U10" s="102">
        <v>61</v>
      </c>
      <c r="V10" s="131">
        <v>3</v>
      </c>
      <c r="W10" s="102">
        <v>107.2</v>
      </c>
      <c r="X10" s="111">
        <f t="shared" si="6"/>
        <v>1536</v>
      </c>
      <c r="Y10" s="102">
        <v>86</v>
      </c>
      <c r="Z10" s="149">
        <f t="shared" si="7"/>
        <v>1622</v>
      </c>
      <c r="AA10" s="112">
        <v>1478</v>
      </c>
      <c r="AB10" s="128">
        <v>144</v>
      </c>
      <c r="AC10" s="130">
        <f t="shared" si="0"/>
        <v>1769</v>
      </c>
      <c r="AD10" s="112">
        <f t="shared" si="1"/>
        <v>1604</v>
      </c>
      <c r="AE10" s="128">
        <f t="shared" si="2"/>
        <v>165</v>
      </c>
      <c r="AF10" s="132">
        <v>23.5</v>
      </c>
      <c r="AG10" s="146">
        <f t="shared" si="8"/>
        <v>1792.5</v>
      </c>
      <c r="AH10" s="163"/>
      <c r="AI10" s="163"/>
    </row>
    <row r="11" spans="1:35" s="10" customFormat="1" ht="41.25" customHeight="1">
      <c r="A11" s="9" t="s">
        <v>17</v>
      </c>
      <c r="B11" s="142" t="s">
        <v>21</v>
      </c>
      <c r="C11" s="104" t="s">
        <v>22</v>
      </c>
      <c r="D11" s="94" t="s">
        <v>14</v>
      </c>
      <c r="E11" s="165">
        <v>70</v>
      </c>
      <c r="F11" s="167">
        <v>989</v>
      </c>
      <c r="G11" s="166">
        <v>1501</v>
      </c>
      <c r="H11" s="105">
        <v>84</v>
      </c>
      <c r="I11" s="144">
        <f t="shared" si="3"/>
        <v>14</v>
      </c>
      <c r="J11" s="106">
        <v>179</v>
      </c>
      <c r="K11" s="106"/>
      <c r="L11" s="107">
        <f t="shared" si="4"/>
        <v>179</v>
      </c>
      <c r="M11" s="106">
        <v>154</v>
      </c>
      <c r="N11" s="106">
        <v>25</v>
      </c>
      <c r="O11" s="105">
        <v>1046</v>
      </c>
      <c r="P11" s="108">
        <f t="shared" si="5"/>
        <v>57</v>
      </c>
      <c r="Q11" s="109"/>
      <c r="R11" s="110">
        <v>1181</v>
      </c>
      <c r="S11" s="102">
        <v>15</v>
      </c>
      <c r="T11" s="101">
        <v>52</v>
      </c>
      <c r="U11" s="102">
        <v>38</v>
      </c>
      <c r="V11" s="131">
        <v>3</v>
      </c>
      <c r="W11" s="102">
        <v>110.9</v>
      </c>
      <c r="X11" s="111">
        <f t="shared" si="6"/>
        <v>1286</v>
      </c>
      <c r="Y11" s="102">
        <v>76</v>
      </c>
      <c r="Z11" s="149">
        <f t="shared" si="7"/>
        <v>1362</v>
      </c>
      <c r="AA11" s="112">
        <v>1263</v>
      </c>
      <c r="AB11" s="128">
        <v>99</v>
      </c>
      <c r="AC11" s="130">
        <f t="shared" si="0"/>
        <v>1541</v>
      </c>
      <c r="AD11" s="112">
        <f t="shared" si="1"/>
        <v>1417</v>
      </c>
      <c r="AE11" s="128">
        <f t="shared" si="2"/>
        <v>124</v>
      </c>
      <c r="AF11" s="132">
        <v>20</v>
      </c>
      <c r="AG11" s="146">
        <f t="shared" si="8"/>
        <v>1561</v>
      </c>
      <c r="AH11" s="163"/>
      <c r="AI11" s="163"/>
    </row>
    <row r="12" spans="1:35" ht="41.25" customHeight="1">
      <c r="A12" s="9" t="s">
        <v>17</v>
      </c>
      <c r="B12" s="142" t="s">
        <v>23</v>
      </c>
      <c r="C12" s="104" t="s">
        <v>24</v>
      </c>
      <c r="D12" s="94" t="s">
        <v>14</v>
      </c>
      <c r="E12" s="165">
        <v>61</v>
      </c>
      <c r="F12" s="167">
        <v>1038</v>
      </c>
      <c r="G12" s="166">
        <v>1466</v>
      </c>
      <c r="H12" s="105">
        <v>55</v>
      </c>
      <c r="I12" s="144">
        <f t="shared" si="3"/>
        <v>-6</v>
      </c>
      <c r="J12" s="106">
        <v>151</v>
      </c>
      <c r="K12" s="106"/>
      <c r="L12" s="107">
        <f t="shared" si="4"/>
        <v>151</v>
      </c>
      <c r="M12" s="106">
        <v>130</v>
      </c>
      <c r="N12" s="106">
        <v>21</v>
      </c>
      <c r="O12" s="105">
        <v>1075</v>
      </c>
      <c r="P12" s="108">
        <f t="shared" si="5"/>
        <v>37</v>
      </c>
      <c r="Q12" s="109"/>
      <c r="R12" s="110">
        <v>1163</v>
      </c>
      <c r="S12" s="102">
        <v>12</v>
      </c>
      <c r="T12" s="101">
        <v>55</v>
      </c>
      <c r="U12" s="102">
        <v>40</v>
      </c>
      <c r="V12" s="131">
        <v>3</v>
      </c>
      <c r="W12" s="102">
        <v>113.3</v>
      </c>
      <c r="X12" s="111">
        <f t="shared" si="6"/>
        <v>1270</v>
      </c>
      <c r="Y12" s="102">
        <v>55</v>
      </c>
      <c r="Z12" s="149">
        <f t="shared" si="7"/>
        <v>1325</v>
      </c>
      <c r="AA12" s="112">
        <v>1201</v>
      </c>
      <c r="AB12" s="128">
        <v>124</v>
      </c>
      <c r="AC12" s="130">
        <f t="shared" si="0"/>
        <v>1476</v>
      </c>
      <c r="AD12" s="112">
        <f t="shared" si="1"/>
        <v>1331</v>
      </c>
      <c r="AE12" s="128">
        <f t="shared" si="2"/>
        <v>145</v>
      </c>
      <c r="AF12" s="132">
        <v>21</v>
      </c>
      <c r="AG12" s="146">
        <f t="shared" si="8"/>
        <v>1497</v>
      </c>
      <c r="AH12" s="163"/>
      <c r="AI12" s="163"/>
    </row>
    <row r="13" spans="1:35" ht="41.25" customHeight="1">
      <c r="A13" s="11" t="s">
        <v>25</v>
      </c>
      <c r="B13" s="142" t="s">
        <v>26</v>
      </c>
      <c r="C13" s="104" t="s">
        <v>27</v>
      </c>
      <c r="D13" s="94" t="s">
        <v>14</v>
      </c>
      <c r="E13" s="165">
        <v>44</v>
      </c>
      <c r="F13" s="167">
        <v>866</v>
      </c>
      <c r="G13" s="166">
        <v>1246</v>
      </c>
      <c r="H13" s="105">
        <v>42</v>
      </c>
      <c r="I13" s="144">
        <f t="shared" si="3"/>
        <v>-2</v>
      </c>
      <c r="J13" s="106">
        <v>97</v>
      </c>
      <c r="K13" s="106"/>
      <c r="L13" s="107">
        <f t="shared" si="4"/>
        <v>97</v>
      </c>
      <c r="M13" s="106">
        <v>83</v>
      </c>
      <c r="N13" s="106">
        <v>14</v>
      </c>
      <c r="O13" s="105">
        <v>855</v>
      </c>
      <c r="P13" s="108">
        <f t="shared" si="5"/>
        <v>-11</v>
      </c>
      <c r="Q13" s="109"/>
      <c r="R13" s="110">
        <v>965</v>
      </c>
      <c r="S13" s="102">
        <v>15</v>
      </c>
      <c r="T13" s="101">
        <v>50</v>
      </c>
      <c r="U13" s="102">
        <v>41</v>
      </c>
      <c r="V13" s="131">
        <v>3</v>
      </c>
      <c r="W13" s="102">
        <v>107.4</v>
      </c>
      <c r="X13" s="111">
        <f t="shared" si="6"/>
        <v>1071</v>
      </c>
      <c r="Y13" s="102">
        <v>57</v>
      </c>
      <c r="Z13" s="149">
        <f t="shared" si="7"/>
        <v>1128</v>
      </c>
      <c r="AA13" s="112">
        <v>1024</v>
      </c>
      <c r="AB13" s="128">
        <v>104</v>
      </c>
      <c r="AC13" s="130">
        <f t="shared" si="0"/>
        <v>1225</v>
      </c>
      <c r="AD13" s="112">
        <f t="shared" si="1"/>
        <v>1107</v>
      </c>
      <c r="AE13" s="128">
        <f t="shared" si="2"/>
        <v>118</v>
      </c>
      <c r="AF13" s="132">
        <v>19.5</v>
      </c>
      <c r="AG13" s="146">
        <f t="shared" si="8"/>
        <v>1244.5</v>
      </c>
      <c r="AH13" s="163"/>
      <c r="AI13" s="163"/>
    </row>
    <row r="14" spans="1:35" ht="41.25" customHeight="1">
      <c r="A14" s="11" t="s">
        <v>25</v>
      </c>
      <c r="B14" s="142" t="s">
        <v>28</v>
      </c>
      <c r="C14" s="104" t="s">
        <v>29</v>
      </c>
      <c r="D14" s="94" t="s">
        <v>14</v>
      </c>
      <c r="E14" s="165"/>
      <c r="F14" s="167">
        <v>1096</v>
      </c>
      <c r="G14" s="166">
        <v>1339</v>
      </c>
      <c r="H14" s="105">
        <v>15</v>
      </c>
      <c r="I14" s="144">
        <f t="shared" si="3"/>
        <v>15</v>
      </c>
      <c r="J14" s="106">
        <v>28</v>
      </c>
      <c r="K14" s="106"/>
      <c r="L14" s="107">
        <f t="shared" si="4"/>
        <v>28</v>
      </c>
      <c r="M14" s="106">
        <v>24</v>
      </c>
      <c r="N14" s="106">
        <v>4</v>
      </c>
      <c r="O14" s="105">
        <v>1116</v>
      </c>
      <c r="P14" s="108">
        <f t="shared" si="5"/>
        <v>20</v>
      </c>
      <c r="Q14" s="109"/>
      <c r="R14" s="110">
        <v>1190</v>
      </c>
      <c r="S14" s="102">
        <v>15</v>
      </c>
      <c r="T14" s="101">
        <v>60</v>
      </c>
      <c r="U14" s="102">
        <v>52</v>
      </c>
      <c r="V14" s="131">
        <v>2</v>
      </c>
      <c r="W14" s="102">
        <v>105.2</v>
      </c>
      <c r="X14" s="111">
        <f t="shared" si="6"/>
        <v>1317</v>
      </c>
      <c r="Y14" s="102">
        <v>43</v>
      </c>
      <c r="Z14" s="149">
        <f t="shared" si="7"/>
        <v>1360</v>
      </c>
      <c r="AA14" s="112">
        <v>1232</v>
      </c>
      <c r="AB14" s="128">
        <v>128</v>
      </c>
      <c r="AC14" s="130">
        <f t="shared" si="0"/>
        <v>1388</v>
      </c>
      <c r="AD14" s="112">
        <f t="shared" si="1"/>
        <v>1256</v>
      </c>
      <c r="AE14" s="128">
        <f t="shared" si="2"/>
        <v>132</v>
      </c>
      <c r="AF14" s="132">
        <v>20</v>
      </c>
      <c r="AG14" s="146">
        <f t="shared" si="8"/>
        <v>1408</v>
      </c>
      <c r="AH14" s="163"/>
      <c r="AI14" s="163"/>
    </row>
    <row r="15" spans="1:35" ht="41.25" customHeight="1">
      <c r="A15" s="11" t="s">
        <v>25</v>
      </c>
      <c r="B15" s="142" t="s">
        <v>65</v>
      </c>
      <c r="C15" s="104" t="s">
        <v>30</v>
      </c>
      <c r="D15" s="94" t="s">
        <v>14</v>
      </c>
      <c r="E15" s="165">
        <v>170</v>
      </c>
      <c r="F15" s="167">
        <v>1283</v>
      </c>
      <c r="G15" s="166">
        <v>1971</v>
      </c>
      <c r="H15" s="105">
        <v>170</v>
      </c>
      <c r="I15" s="144">
        <f t="shared" si="3"/>
        <v>0</v>
      </c>
      <c r="J15" s="106">
        <v>331</v>
      </c>
      <c r="K15" s="106"/>
      <c r="L15" s="107">
        <f t="shared" si="4"/>
        <v>331</v>
      </c>
      <c r="M15" s="106">
        <v>285</v>
      </c>
      <c r="N15" s="106">
        <v>46</v>
      </c>
      <c r="O15" s="105">
        <v>1290</v>
      </c>
      <c r="P15" s="108">
        <f t="shared" si="5"/>
        <v>7</v>
      </c>
      <c r="Q15" s="109"/>
      <c r="R15" s="110">
        <v>1390</v>
      </c>
      <c r="S15" s="102">
        <v>18</v>
      </c>
      <c r="T15" s="101">
        <v>75</v>
      </c>
      <c r="U15" s="102">
        <v>45</v>
      </c>
      <c r="V15" s="131">
        <v>4</v>
      </c>
      <c r="W15" s="102">
        <v>115.9</v>
      </c>
      <c r="X15" s="111">
        <f t="shared" si="6"/>
        <v>1528</v>
      </c>
      <c r="Y15" s="102">
        <v>112</v>
      </c>
      <c r="Z15" s="149">
        <f t="shared" si="7"/>
        <v>1640</v>
      </c>
      <c r="AA15" s="112">
        <v>1488</v>
      </c>
      <c r="AB15" s="128">
        <v>152</v>
      </c>
      <c r="AC15" s="130">
        <f t="shared" si="0"/>
        <v>1971</v>
      </c>
      <c r="AD15" s="112">
        <f t="shared" si="1"/>
        <v>1773</v>
      </c>
      <c r="AE15" s="128">
        <f t="shared" si="2"/>
        <v>198</v>
      </c>
      <c r="AF15" s="132">
        <v>25</v>
      </c>
      <c r="AG15" s="146">
        <f t="shared" si="8"/>
        <v>1996</v>
      </c>
      <c r="AH15" s="163"/>
      <c r="AI15" s="163"/>
    </row>
    <row r="16" spans="1:35" ht="41.25" customHeight="1">
      <c r="A16" s="12" t="s">
        <v>31</v>
      </c>
      <c r="B16" s="142" t="s">
        <v>32</v>
      </c>
      <c r="C16" s="104" t="s">
        <v>33</v>
      </c>
      <c r="D16" s="94" t="s">
        <v>14</v>
      </c>
      <c r="E16" s="165">
        <v>58</v>
      </c>
      <c r="F16" s="167">
        <v>1165</v>
      </c>
      <c r="G16" s="166">
        <v>1724</v>
      </c>
      <c r="H16" s="105">
        <v>56</v>
      </c>
      <c r="I16" s="144">
        <f t="shared" si="3"/>
        <v>-2</v>
      </c>
      <c r="J16" s="106">
        <v>126</v>
      </c>
      <c r="K16" s="106"/>
      <c r="L16" s="107">
        <f t="shared" si="4"/>
        <v>126</v>
      </c>
      <c r="M16" s="106">
        <v>108</v>
      </c>
      <c r="N16" s="106">
        <v>18</v>
      </c>
      <c r="O16" s="105">
        <v>1201</v>
      </c>
      <c r="P16" s="108">
        <f t="shared" si="5"/>
        <v>36</v>
      </c>
      <c r="Q16" s="109">
        <v>15</v>
      </c>
      <c r="R16" s="110">
        <v>1376</v>
      </c>
      <c r="S16" s="102">
        <v>18</v>
      </c>
      <c r="T16" s="101">
        <v>73</v>
      </c>
      <c r="U16" s="102">
        <v>38</v>
      </c>
      <c r="V16" s="131">
        <v>5</v>
      </c>
      <c r="W16" s="102">
        <v>122.5</v>
      </c>
      <c r="X16" s="111">
        <f t="shared" si="6"/>
        <v>1505</v>
      </c>
      <c r="Y16" s="102">
        <v>104</v>
      </c>
      <c r="Z16" s="149">
        <f>X16+Y16</f>
        <v>1609</v>
      </c>
      <c r="AA16" s="112">
        <v>1460</v>
      </c>
      <c r="AB16" s="128">
        <v>149</v>
      </c>
      <c r="AC16" s="130">
        <f t="shared" si="0"/>
        <v>1735</v>
      </c>
      <c r="AD16" s="112">
        <f t="shared" si="1"/>
        <v>1568</v>
      </c>
      <c r="AE16" s="128">
        <f t="shared" si="2"/>
        <v>167</v>
      </c>
      <c r="AF16" s="132">
        <v>22.5</v>
      </c>
      <c r="AG16" s="146">
        <f t="shared" si="8"/>
        <v>1757.5</v>
      </c>
      <c r="AH16" s="163"/>
      <c r="AI16" s="163"/>
    </row>
    <row r="17" spans="1:35" ht="41.25" customHeight="1">
      <c r="A17" s="12" t="s">
        <v>31</v>
      </c>
      <c r="B17" s="142" t="s">
        <v>34</v>
      </c>
      <c r="C17" s="104" t="s">
        <v>35</v>
      </c>
      <c r="D17" s="94" t="s">
        <v>36</v>
      </c>
      <c r="E17" s="165">
        <v>18</v>
      </c>
      <c r="F17" s="167"/>
      <c r="G17" s="166">
        <v>85</v>
      </c>
      <c r="H17" s="105">
        <v>19</v>
      </c>
      <c r="I17" s="144">
        <f t="shared" si="3"/>
        <v>1</v>
      </c>
      <c r="J17" s="106">
        <v>68</v>
      </c>
      <c r="K17" s="106">
        <v>17</v>
      </c>
      <c r="L17" s="107">
        <f t="shared" si="4"/>
        <v>85</v>
      </c>
      <c r="M17" s="106">
        <v>73</v>
      </c>
      <c r="N17" s="106">
        <v>12</v>
      </c>
      <c r="O17" s="105"/>
      <c r="P17" s="108">
        <f t="shared" si="5"/>
        <v>0</v>
      </c>
      <c r="Q17" s="109"/>
      <c r="R17" s="110">
        <v>0</v>
      </c>
      <c r="S17" s="102"/>
      <c r="T17" s="101">
        <v>0</v>
      </c>
      <c r="U17" s="102"/>
      <c r="V17" s="131"/>
      <c r="W17" s="102"/>
      <c r="X17" s="111">
        <f t="shared" si="6"/>
        <v>0</v>
      </c>
      <c r="Y17" s="102">
        <v>0</v>
      </c>
      <c r="Z17" s="149">
        <f t="shared" si="7"/>
        <v>0</v>
      </c>
      <c r="AA17" s="112"/>
      <c r="AB17" s="128"/>
      <c r="AC17" s="130">
        <f t="shared" si="0"/>
        <v>85</v>
      </c>
      <c r="AD17" s="112">
        <f t="shared" si="1"/>
        <v>73</v>
      </c>
      <c r="AE17" s="128">
        <f t="shared" si="2"/>
        <v>12</v>
      </c>
      <c r="AF17" s="132"/>
      <c r="AG17" s="146">
        <f t="shared" si="8"/>
        <v>85</v>
      </c>
      <c r="AH17" s="163"/>
      <c r="AI17" s="163"/>
    </row>
    <row r="18" spans="1:35" ht="41.25" customHeight="1">
      <c r="A18" s="12" t="s">
        <v>31</v>
      </c>
      <c r="B18" s="142" t="s">
        <v>37</v>
      </c>
      <c r="C18" s="104" t="s">
        <v>38</v>
      </c>
      <c r="D18" s="94" t="s">
        <v>20</v>
      </c>
      <c r="E18" s="165">
        <v>105</v>
      </c>
      <c r="F18" s="167">
        <v>1276</v>
      </c>
      <c r="G18" s="166">
        <v>1761</v>
      </c>
      <c r="H18" s="105">
        <v>107</v>
      </c>
      <c r="I18" s="144">
        <f t="shared" si="3"/>
        <v>2</v>
      </c>
      <c r="J18" s="106">
        <v>154</v>
      </c>
      <c r="K18" s="106"/>
      <c r="L18" s="107">
        <f t="shared" si="4"/>
        <v>154</v>
      </c>
      <c r="M18" s="106">
        <v>133</v>
      </c>
      <c r="N18" s="106">
        <v>21</v>
      </c>
      <c r="O18" s="105">
        <v>1314</v>
      </c>
      <c r="P18" s="108">
        <f t="shared" si="5"/>
        <v>38</v>
      </c>
      <c r="Q18" s="109">
        <v>23</v>
      </c>
      <c r="R18" s="110">
        <v>1459</v>
      </c>
      <c r="S18" s="102">
        <v>15</v>
      </c>
      <c r="T18" s="101">
        <v>76</v>
      </c>
      <c r="U18" s="102">
        <v>49</v>
      </c>
      <c r="V18" s="131">
        <v>3</v>
      </c>
      <c r="W18" s="102">
        <v>110.1</v>
      </c>
      <c r="X18" s="111">
        <f t="shared" si="6"/>
        <v>1599</v>
      </c>
      <c r="Y18" s="102">
        <v>44</v>
      </c>
      <c r="Z18" s="149">
        <f t="shared" si="7"/>
        <v>1643</v>
      </c>
      <c r="AA18" s="112">
        <v>1490</v>
      </c>
      <c r="AB18" s="128">
        <v>153</v>
      </c>
      <c r="AC18" s="130">
        <f t="shared" si="0"/>
        <v>1797</v>
      </c>
      <c r="AD18" s="112">
        <f t="shared" si="1"/>
        <v>1623</v>
      </c>
      <c r="AE18" s="128">
        <f t="shared" si="2"/>
        <v>174</v>
      </c>
      <c r="AF18" s="132">
        <v>23</v>
      </c>
      <c r="AG18" s="146">
        <f t="shared" si="8"/>
        <v>1820</v>
      </c>
      <c r="AH18" s="163"/>
      <c r="AI18" s="163"/>
    </row>
    <row r="19" spans="1:35" ht="41.25" customHeight="1">
      <c r="A19" s="13" t="s">
        <v>39</v>
      </c>
      <c r="B19" s="142" t="s">
        <v>40</v>
      </c>
      <c r="C19" s="104" t="s">
        <v>41</v>
      </c>
      <c r="D19" s="94" t="s">
        <v>20</v>
      </c>
      <c r="E19" s="165">
        <v>189</v>
      </c>
      <c r="F19" s="167">
        <v>1338</v>
      </c>
      <c r="G19" s="166">
        <v>2322</v>
      </c>
      <c r="H19" s="105">
        <v>181</v>
      </c>
      <c r="I19" s="144">
        <f t="shared" si="3"/>
        <v>-8</v>
      </c>
      <c r="J19" s="106">
        <v>306</v>
      </c>
      <c r="K19" s="106"/>
      <c r="L19" s="107">
        <f t="shared" si="4"/>
        <v>306</v>
      </c>
      <c r="M19" s="106">
        <v>263</v>
      </c>
      <c r="N19" s="106">
        <v>43</v>
      </c>
      <c r="O19" s="105">
        <v>1404</v>
      </c>
      <c r="P19" s="108">
        <f t="shared" si="5"/>
        <v>66</v>
      </c>
      <c r="Q19" s="109">
        <v>38</v>
      </c>
      <c r="R19" s="110">
        <v>1790</v>
      </c>
      <c r="S19" s="102">
        <v>18</v>
      </c>
      <c r="T19" s="101">
        <v>84</v>
      </c>
      <c r="U19" s="102">
        <v>52</v>
      </c>
      <c r="V19" s="131">
        <v>3</v>
      </c>
      <c r="W19" s="102">
        <v>110.9</v>
      </c>
      <c r="X19" s="111">
        <f t="shared" si="6"/>
        <v>1944</v>
      </c>
      <c r="Y19" s="102">
        <v>108</v>
      </c>
      <c r="Z19" s="149">
        <f t="shared" si="7"/>
        <v>2052</v>
      </c>
      <c r="AA19" s="112">
        <v>1862</v>
      </c>
      <c r="AB19" s="128">
        <v>190</v>
      </c>
      <c r="AC19" s="130">
        <f t="shared" si="0"/>
        <v>2358</v>
      </c>
      <c r="AD19" s="112">
        <f t="shared" si="1"/>
        <v>2125</v>
      </c>
      <c r="AE19" s="128">
        <f t="shared" si="2"/>
        <v>233</v>
      </c>
      <c r="AF19" s="132">
        <v>25.5</v>
      </c>
      <c r="AG19" s="146">
        <f t="shared" si="8"/>
        <v>2383.5</v>
      </c>
      <c r="AH19" s="163"/>
      <c r="AI19" s="163"/>
    </row>
    <row r="20" spans="1:35" ht="41.25" customHeight="1">
      <c r="A20" s="13" t="s">
        <v>39</v>
      </c>
      <c r="B20" s="142" t="s">
        <v>42</v>
      </c>
      <c r="C20" s="104" t="s">
        <v>43</v>
      </c>
      <c r="D20" s="94" t="s">
        <v>14</v>
      </c>
      <c r="E20" s="165">
        <v>102</v>
      </c>
      <c r="F20" s="167">
        <v>1145</v>
      </c>
      <c r="G20" s="166">
        <v>1978</v>
      </c>
      <c r="H20" s="105">
        <v>96</v>
      </c>
      <c r="I20" s="144">
        <f t="shared" si="3"/>
        <v>-6</v>
      </c>
      <c r="J20" s="106">
        <v>185</v>
      </c>
      <c r="K20" s="106"/>
      <c r="L20" s="107">
        <f t="shared" si="4"/>
        <v>185</v>
      </c>
      <c r="M20" s="106">
        <v>159</v>
      </c>
      <c r="N20" s="106">
        <v>26</v>
      </c>
      <c r="O20" s="105">
        <v>1132</v>
      </c>
      <c r="P20" s="108">
        <f t="shared" si="5"/>
        <v>-13</v>
      </c>
      <c r="Q20" s="109">
        <v>40</v>
      </c>
      <c r="R20" s="110">
        <v>1503</v>
      </c>
      <c r="S20" s="102">
        <v>18</v>
      </c>
      <c r="T20" s="101">
        <v>77</v>
      </c>
      <c r="U20" s="102">
        <v>39</v>
      </c>
      <c r="V20" s="131">
        <v>4</v>
      </c>
      <c r="W20" s="102">
        <v>121.4</v>
      </c>
      <c r="X20" s="111">
        <f t="shared" si="6"/>
        <v>1637</v>
      </c>
      <c r="Y20" s="102">
        <v>79</v>
      </c>
      <c r="Z20" s="149">
        <f t="shared" si="7"/>
        <v>1716</v>
      </c>
      <c r="AA20" s="112">
        <v>1561</v>
      </c>
      <c r="AB20" s="128">
        <v>155</v>
      </c>
      <c r="AC20" s="130">
        <f t="shared" si="0"/>
        <v>1901</v>
      </c>
      <c r="AD20" s="112">
        <f t="shared" si="1"/>
        <v>1720</v>
      </c>
      <c r="AE20" s="128">
        <f t="shared" si="2"/>
        <v>181</v>
      </c>
      <c r="AF20" s="132">
        <v>22.5</v>
      </c>
      <c r="AG20" s="146">
        <f t="shared" si="8"/>
        <v>1923.5</v>
      </c>
      <c r="AH20" s="163"/>
      <c r="AI20" s="163"/>
    </row>
    <row r="21" spans="1:35" ht="41.25" customHeight="1">
      <c r="A21" s="14" t="s">
        <v>44</v>
      </c>
      <c r="B21" s="142" t="s">
        <v>45</v>
      </c>
      <c r="C21" s="113" t="s">
        <v>46</v>
      </c>
      <c r="D21" s="94" t="s">
        <v>20</v>
      </c>
      <c r="E21" s="165">
        <v>116</v>
      </c>
      <c r="F21" s="167">
        <v>1377</v>
      </c>
      <c r="G21" s="166">
        <v>1890</v>
      </c>
      <c r="H21" s="105">
        <v>123</v>
      </c>
      <c r="I21" s="144">
        <f t="shared" si="3"/>
        <v>7</v>
      </c>
      <c r="J21" s="106">
        <v>201</v>
      </c>
      <c r="K21" s="106"/>
      <c r="L21" s="107">
        <f t="shared" si="4"/>
        <v>201</v>
      </c>
      <c r="M21" s="106">
        <v>173</v>
      </c>
      <c r="N21" s="106">
        <v>28</v>
      </c>
      <c r="O21" s="105">
        <v>1478</v>
      </c>
      <c r="P21" s="108">
        <f t="shared" si="5"/>
        <v>101</v>
      </c>
      <c r="Q21" s="109"/>
      <c r="R21" s="110">
        <v>1574</v>
      </c>
      <c r="S21" s="102">
        <v>15</v>
      </c>
      <c r="T21" s="101">
        <v>81</v>
      </c>
      <c r="U21" s="102">
        <v>49</v>
      </c>
      <c r="V21" s="131">
        <v>4</v>
      </c>
      <c r="W21" s="102">
        <v>115.7</v>
      </c>
      <c r="X21" s="111">
        <f t="shared" si="6"/>
        <v>1719</v>
      </c>
      <c r="Y21" s="102">
        <v>66</v>
      </c>
      <c r="Z21" s="149">
        <f t="shared" si="7"/>
        <v>1785</v>
      </c>
      <c r="AA21" s="112">
        <v>1620</v>
      </c>
      <c r="AB21" s="128">
        <v>165</v>
      </c>
      <c r="AC21" s="130">
        <f t="shared" si="0"/>
        <v>1986</v>
      </c>
      <c r="AD21" s="112">
        <f t="shared" si="1"/>
        <v>1793</v>
      </c>
      <c r="AE21" s="128">
        <f t="shared" si="2"/>
        <v>193</v>
      </c>
      <c r="AF21" s="132">
        <v>25</v>
      </c>
      <c r="AG21" s="146">
        <f t="shared" si="8"/>
        <v>2011</v>
      </c>
      <c r="AH21" s="163"/>
      <c r="AI21" s="163"/>
    </row>
    <row r="22" spans="1:35" ht="41.25" customHeight="1">
      <c r="A22" s="14" t="s">
        <v>44</v>
      </c>
      <c r="B22" s="142" t="s">
        <v>47</v>
      </c>
      <c r="C22" s="93" t="s">
        <v>48</v>
      </c>
      <c r="D22" s="94" t="s">
        <v>14</v>
      </c>
      <c r="E22" s="165">
        <v>230</v>
      </c>
      <c r="F22" s="167">
        <v>134</v>
      </c>
      <c r="G22" s="166">
        <v>760</v>
      </c>
      <c r="H22" s="105">
        <v>240</v>
      </c>
      <c r="I22" s="144">
        <f t="shared" si="3"/>
        <v>10</v>
      </c>
      <c r="J22" s="106">
        <v>410</v>
      </c>
      <c r="K22" s="106"/>
      <c r="L22" s="107">
        <f t="shared" si="4"/>
        <v>410</v>
      </c>
      <c r="M22" s="106">
        <v>353</v>
      </c>
      <c r="N22" s="106">
        <v>57</v>
      </c>
      <c r="O22" s="105">
        <v>139</v>
      </c>
      <c r="P22" s="108">
        <f t="shared" si="5"/>
        <v>5</v>
      </c>
      <c r="Q22" s="109"/>
      <c r="R22" s="110">
        <v>194</v>
      </c>
      <c r="S22" s="102">
        <v>3</v>
      </c>
      <c r="T22" s="101">
        <v>10</v>
      </c>
      <c r="U22" s="102">
        <v>4</v>
      </c>
      <c r="V22" s="131" t="s">
        <v>68</v>
      </c>
      <c r="W22" s="102">
        <v>116.3</v>
      </c>
      <c r="X22" s="111">
        <f t="shared" si="6"/>
        <v>211</v>
      </c>
      <c r="Y22" s="102">
        <v>150</v>
      </c>
      <c r="Z22" s="149">
        <f t="shared" si="7"/>
        <v>361</v>
      </c>
      <c r="AA22" s="112">
        <v>315</v>
      </c>
      <c r="AB22" s="128">
        <v>46</v>
      </c>
      <c r="AC22" s="130">
        <f t="shared" si="0"/>
        <v>771</v>
      </c>
      <c r="AD22" s="112">
        <f t="shared" si="1"/>
        <v>668</v>
      </c>
      <c r="AE22" s="128">
        <f t="shared" si="2"/>
        <v>103</v>
      </c>
      <c r="AF22" s="132">
        <v>14</v>
      </c>
      <c r="AG22" s="146">
        <f t="shared" si="8"/>
        <v>785</v>
      </c>
      <c r="AH22" s="163"/>
      <c r="AI22" s="163"/>
    </row>
    <row r="23" spans="1:35" ht="41.25" customHeight="1">
      <c r="A23" s="14" t="s">
        <v>44</v>
      </c>
      <c r="B23" s="142" t="s">
        <v>49</v>
      </c>
      <c r="C23" s="104" t="s">
        <v>50</v>
      </c>
      <c r="D23" s="94" t="s">
        <v>20</v>
      </c>
      <c r="E23" s="165">
        <v>232</v>
      </c>
      <c r="F23" s="167">
        <v>1521</v>
      </c>
      <c r="G23" s="166">
        <v>2470</v>
      </c>
      <c r="H23" s="105">
        <v>248</v>
      </c>
      <c r="I23" s="144">
        <f t="shared" si="3"/>
        <v>16</v>
      </c>
      <c r="J23" s="106">
        <v>415.5</v>
      </c>
      <c r="K23" s="106"/>
      <c r="L23" s="107">
        <f t="shared" si="4"/>
        <v>415.5</v>
      </c>
      <c r="M23" s="106">
        <v>357.5</v>
      </c>
      <c r="N23" s="106">
        <v>58</v>
      </c>
      <c r="O23" s="105">
        <v>1526</v>
      </c>
      <c r="P23" s="108">
        <f t="shared" si="5"/>
        <v>5</v>
      </c>
      <c r="Q23" s="109">
        <v>40</v>
      </c>
      <c r="R23" s="110">
        <v>1708</v>
      </c>
      <c r="S23" s="102">
        <v>15</v>
      </c>
      <c r="T23" s="101">
        <v>88</v>
      </c>
      <c r="U23" s="102">
        <v>111</v>
      </c>
      <c r="V23" s="131" t="s">
        <v>80</v>
      </c>
      <c r="W23" s="102">
        <v>97.2</v>
      </c>
      <c r="X23" s="111">
        <f>U23+T23+S23+R23</f>
        <v>1922</v>
      </c>
      <c r="Y23" s="102">
        <v>147</v>
      </c>
      <c r="Z23" s="149">
        <f>X23+Y23</f>
        <v>2069</v>
      </c>
      <c r="AA23" s="112">
        <v>1858</v>
      </c>
      <c r="AB23" s="128">
        <v>211</v>
      </c>
      <c r="AC23" s="130">
        <f t="shared" si="0"/>
        <v>2484.5</v>
      </c>
      <c r="AD23" s="112">
        <f t="shared" si="1"/>
        <v>2215.5</v>
      </c>
      <c r="AE23" s="128">
        <f t="shared" si="2"/>
        <v>269</v>
      </c>
      <c r="AF23" s="132">
        <v>26</v>
      </c>
      <c r="AG23" s="146">
        <f t="shared" si="8"/>
        <v>2510.5</v>
      </c>
      <c r="AH23" s="163"/>
      <c r="AI23" s="163"/>
    </row>
    <row r="24" spans="1:35" ht="41.25" customHeight="1">
      <c r="A24" s="14" t="s">
        <v>44</v>
      </c>
      <c r="B24" s="142" t="s">
        <v>51</v>
      </c>
      <c r="C24" s="104" t="s">
        <v>52</v>
      </c>
      <c r="D24" s="94" t="s">
        <v>36</v>
      </c>
      <c r="E24" s="165">
        <v>26</v>
      </c>
      <c r="F24" s="167"/>
      <c r="G24" s="166">
        <v>85</v>
      </c>
      <c r="H24" s="105">
        <v>26</v>
      </c>
      <c r="I24" s="144">
        <f t="shared" si="3"/>
        <v>0</v>
      </c>
      <c r="J24" s="106">
        <v>68</v>
      </c>
      <c r="K24" s="106">
        <v>17</v>
      </c>
      <c r="L24" s="107">
        <f t="shared" si="4"/>
        <v>85</v>
      </c>
      <c r="M24" s="106">
        <v>73</v>
      </c>
      <c r="N24" s="106">
        <v>12</v>
      </c>
      <c r="O24" s="105"/>
      <c r="P24" s="108">
        <f t="shared" si="5"/>
        <v>0</v>
      </c>
      <c r="Q24" s="109"/>
      <c r="R24" s="110">
        <v>0</v>
      </c>
      <c r="S24" s="102"/>
      <c r="T24" s="101">
        <v>0</v>
      </c>
      <c r="U24" s="102"/>
      <c r="V24" s="131"/>
      <c r="W24" s="102"/>
      <c r="X24" s="111">
        <f t="shared" si="6"/>
        <v>0</v>
      </c>
      <c r="Y24" s="102">
        <v>0</v>
      </c>
      <c r="Z24" s="149">
        <f t="shared" si="7"/>
        <v>0</v>
      </c>
      <c r="AA24" s="112"/>
      <c r="AB24" s="128"/>
      <c r="AC24" s="130">
        <f t="shared" si="0"/>
        <v>85</v>
      </c>
      <c r="AD24" s="112">
        <f t="shared" si="1"/>
        <v>73</v>
      </c>
      <c r="AE24" s="128">
        <f t="shared" si="2"/>
        <v>12</v>
      </c>
      <c r="AF24" s="132"/>
      <c r="AG24" s="146">
        <f t="shared" si="8"/>
        <v>85</v>
      </c>
      <c r="AH24" s="163"/>
      <c r="AI24" s="163"/>
    </row>
    <row r="25" spans="1:35" ht="41.25" customHeight="1">
      <c r="A25" s="14" t="s">
        <v>44</v>
      </c>
      <c r="B25" s="142" t="s">
        <v>53</v>
      </c>
      <c r="C25" s="104" t="s">
        <v>54</v>
      </c>
      <c r="D25" s="94" t="s">
        <v>20</v>
      </c>
      <c r="E25" s="165">
        <v>626</v>
      </c>
      <c r="F25" s="167">
        <v>1460</v>
      </c>
      <c r="G25" s="166">
        <v>2828</v>
      </c>
      <c r="H25" s="105">
        <v>575</v>
      </c>
      <c r="I25" s="144">
        <f t="shared" si="3"/>
        <v>-51</v>
      </c>
      <c r="J25" s="106">
        <v>856.5</v>
      </c>
      <c r="K25" s="106"/>
      <c r="L25" s="107">
        <f t="shared" si="4"/>
        <v>856.5</v>
      </c>
      <c r="M25" s="106">
        <v>737.5</v>
      </c>
      <c r="N25" s="106">
        <v>119</v>
      </c>
      <c r="O25" s="105">
        <v>1370</v>
      </c>
      <c r="P25" s="108">
        <f t="shared" si="5"/>
        <v>-90</v>
      </c>
      <c r="Q25" s="109">
        <v>52</v>
      </c>
      <c r="R25" s="110">
        <v>1509</v>
      </c>
      <c r="S25" s="102">
        <v>27</v>
      </c>
      <c r="T25" s="101">
        <v>74</v>
      </c>
      <c r="U25" s="102">
        <v>54</v>
      </c>
      <c r="V25" s="131">
        <v>3</v>
      </c>
      <c r="W25" s="102">
        <v>110.5</v>
      </c>
      <c r="X25" s="111">
        <f t="shared" si="6"/>
        <v>1664</v>
      </c>
      <c r="Y25" s="102">
        <v>209</v>
      </c>
      <c r="Z25" s="149">
        <f t="shared" si="7"/>
        <v>1873</v>
      </c>
      <c r="AA25" s="112">
        <v>1665</v>
      </c>
      <c r="AB25" s="128">
        <v>208</v>
      </c>
      <c r="AC25" s="130">
        <f t="shared" si="0"/>
        <v>2729.5</v>
      </c>
      <c r="AD25" s="112">
        <f t="shared" si="1"/>
        <v>2402.5</v>
      </c>
      <c r="AE25" s="128">
        <f t="shared" si="2"/>
        <v>327</v>
      </c>
      <c r="AF25" s="132">
        <v>26.5</v>
      </c>
      <c r="AG25" s="146">
        <f t="shared" si="8"/>
        <v>2756</v>
      </c>
      <c r="AH25" s="163"/>
      <c r="AI25" s="163"/>
    </row>
    <row r="26" spans="1:35" ht="41.25" customHeight="1">
      <c r="A26" s="14" t="s">
        <v>44</v>
      </c>
      <c r="B26" s="142" t="s">
        <v>55</v>
      </c>
      <c r="C26" s="104" t="s">
        <v>56</v>
      </c>
      <c r="D26" s="94" t="s">
        <v>36</v>
      </c>
      <c r="E26" s="165">
        <v>30</v>
      </c>
      <c r="F26" s="167">
        <v>75</v>
      </c>
      <c r="G26" s="166">
        <v>200.5</v>
      </c>
      <c r="H26" s="105">
        <v>27</v>
      </c>
      <c r="I26" s="144">
        <f t="shared" si="3"/>
        <v>-3</v>
      </c>
      <c r="J26" s="106">
        <v>57.5</v>
      </c>
      <c r="K26" s="106"/>
      <c r="L26" s="107">
        <f t="shared" si="4"/>
        <v>57.5</v>
      </c>
      <c r="M26" s="106">
        <v>49.5</v>
      </c>
      <c r="N26" s="106">
        <v>8</v>
      </c>
      <c r="O26" s="105">
        <v>75</v>
      </c>
      <c r="P26" s="108">
        <f t="shared" si="5"/>
        <v>0</v>
      </c>
      <c r="Q26" s="109"/>
      <c r="R26" s="110">
        <v>90</v>
      </c>
      <c r="S26" s="102">
        <v>3</v>
      </c>
      <c r="T26" s="101">
        <v>4</v>
      </c>
      <c r="U26" s="102">
        <v>5</v>
      </c>
      <c r="V26" s="131">
        <v>1</v>
      </c>
      <c r="W26" s="102">
        <v>97.6</v>
      </c>
      <c r="X26" s="111">
        <f t="shared" si="6"/>
        <v>102</v>
      </c>
      <c r="Y26" s="102">
        <v>34</v>
      </c>
      <c r="Z26" s="149">
        <f t="shared" si="7"/>
        <v>136</v>
      </c>
      <c r="AA26" s="112">
        <v>123</v>
      </c>
      <c r="AB26" s="128">
        <v>13</v>
      </c>
      <c r="AC26" s="130">
        <f t="shared" si="0"/>
        <v>193.5</v>
      </c>
      <c r="AD26" s="112">
        <f t="shared" si="1"/>
        <v>172.5</v>
      </c>
      <c r="AE26" s="128">
        <f t="shared" si="2"/>
        <v>21</v>
      </c>
      <c r="AF26" s="132">
        <v>13</v>
      </c>
      <c r="AG26" s="146">
        <f t="shared" si="8"/>
        <v>206.5</v>
      </c>
      <c r="AH26" s="163"/>
      <c r="AI26" s="163"/>
    </row>
    <row r="27" spans="1:35" ht="41.25" customHeight="1" thickBot="1">
      <c r="A27" s="14" t="s">
        <v>44</v>
      </c>
      <c r="B27" s="142" t="s">
        <v>57</v>
      </c>
      <c r="C27" s="114" t="s">
        <v>58</v>
      </c>
      <c r="D27" s="94" t="s">
        <v>14</v>
      </c>
      <c r="E27" s="168">
        <v>345</v>
      </c>
      <c r="F27" s="169">
        <v>918</v>
      </c>
      <c r="G27" s="170">
        <v>2265.5</v>
      </c>
      <c r="H27" s="115">
        <v>358</v>
      </c>
      <c r="I27" s="145">
        <f t="shared" si="3"/>
        <v>13</v>
      </c>
      <c r="J27" s="116">
        <v>733</v>
      </c>
      <c r="K27" s="116"/>
      <c r="L27" s="117">
        <f t="shared" si="4"/>
        <v>733</v>
      </c>
      <c r="M27" s="116">
        <v>638</v>
      </c>
      <c r="N27" s="116">
        <v>95</v>
      </c>
      <c r="O27" s="118">
        <v>933</v>
      </c>
      <c r="P27" s="119">
        <f t="shared" si="5"/>
        <v>15</v>
      </c>
      <c r="Q27" s="120">
        <v>20</v>
      </c>
      <c r="R27" s="121">
        <v>1154</v>
      </c>
      <c r="S27" s="135">
        <v>12</v>
      </c>
      <c r="T27" s="122">
        <v>63</v>
      </c>
      <c r="U27" s="135">
        <v>31</v>
      </c>
      <c r="V27" s="136">
        <v>4</v>
      </c>
      <c r="W27" s="135">
        <v>121</v>
      </c>
      <c r="X27" s="137">
        <f t="shared" si="6"/>
        <v>1260</v>
      </c>
      <c r="Y27" s="135">
        <v>239.5</v>
      </c>
      <c r="Z27" s="149">
        <f t="shared" si="7"/>
        <v>1499.5</v>
      </c>
      <c r="AA27" s="138">
        <v>1390.5</v>
      </c>
      <c r="AB27" s="139">
        <v>109</v>
      </c>
      <c r="AC27" s="154">
        <f t="shared" si="0"/>
        <v>2232.5</v>
      </c>
      <c r="AD27" s="155">
        <f t="shared" si="1"/>
        <v>2028.5</v>
      </c>
      <c r="AE27" s="156">
        <f t="shared" si="2"/>
        <v>204</v>
      </c>
      <c r="AF27" s="157">
        <v>22.5</v>
      </c>
      <c r="AG27" s="146">
        <f>AC27+AF27</f>
        <v>2255</v>
      </c>
      <c r="AH27" s="163"/>
      <c r="AI27" s="163"/>
    </row>
    <row r="28" spans="1:35" ht="49.5" customHeight="1" thickBot="1">
      <c r="A28" s="15"/>
      <c r="B28" s="123"/>
      <c r="C28" s="124"/>
      <c r="D28" s="124"/>
      <c r="E28" s="125">
        <v>2651</v>
      </c>
      <c r="F28" s="171">
        <v>19666</v>
      </c>
      <c r="G28" s="172">
        <v>31320</v>
      </c>
      <c r="H28" s="143">
        <f>SUM(H8:H27)</f>
        <v>2628</v>
      </c>
      <c r="I28" s="143">
        <f>SUM(I8:I27)</f>
        <v>-23</v>
      </c>
      <c r="J28" s="173">
        <f t="shared" ref="J28:K28" si="9">SUM(J8:J27)</f>
        <v>4713.5</v>
      </c>
      <c r="K28" s="143">
        <f t="shared" si="9"/>
        <v>34</v>
      </c>
      <c r="L28" s="173">
        <f>SUM(L8:L27)</f>
        <v>4747.5</v>
      </c>
      <c r="M28" s="173">
        <f>SUM(M8:M27)</f>
        <v>4091.5</v>
      </c>
      <c r="N28" s="173">
        <f>SUM(N8:N27)</f>
        <v>656</v>
      </c>
      <c r="O28" s="141">
        <f t="shared" ref="O28" si="10">SUM(O8:O27)</f>
        <v>19961</v>
      </c>
      <c r="P28" s="176">
        <f t="shared" ref="P28" si="11">SUM(P8:P27)</f>
        <v>295</v>
      </c>
      <c r="Q28" s="182">
        <f>SUM(Q8:Q27)</f>
        <v>228</v>
      </c>
      <c r="R28" s="181">
        <f>SUM(R8:R27)</f>
        <v>22618</v>
      </c>
      <c r="S28" s="140">
        <f>SUM(S8:S27)</f>
        <v>273</v>
      </c>
      <c r="T28" s="140">
        <f t="shared" ref="T28:U28" si="12">SUM(T8:T27)</f>
        <v>1141</v>
      </c>
      <c r="U28" s="140">
        <f t="shared" si="12"/>
        <v>800</v>
      </c>
      <c r="V28" s="140"/>
      <c r="W28" s="140"/>
      <c r="X28" s="140">
        <f t="shared" ref="X28:AG28" si="13">SUM(X8:X27)</f>
        <v>24832</v>
      </c>
      <c r="Y28" s="140">
        <f t="shared" si="13"/>
        <v>1752.5</v>
      </c>
      <c r="Z28" s="150">
        <f t="shared" si="13"/>
        <v>26584.5</v>
      </c>
      <c r="AA28" s="152">
        <f t="shared" si="13"/>
        <v>24144.5</v>
      </c>
      <c r="AB28" s="153">
        <f t="shared" si="13"/>
        <v>2440</v>
      </c>
      <c r="AC28" s="158">
        <f t="shared" si="13"/>
        <v>31332</v>
      </c>
      <c r="AD28" s="179">
        <f t="shared" si="13"/>
        <v>28236</v>
      </c>
      <c r="AE28" s="159">
        <f t="shared" si="13"/>
        <v>3096</v>
      </c>
      <c r="AF28" s="180">
        <f t="shared" si="13"/>
        <v>398</v>
      </c>
      <c r="AG28" s="147">
        <f t="shared" si="13"/>
        <v>31730</v>
      </c>
    </row>
    <row r="29" spans="1:35" ht="24.75" customHeight="1">
      <c r="A29" s="17"/>
      <c r="B29" s="18"/>
      <c r="C29" s="19"/>
      <c r="D29" s="19"/>
      <c r="E29" s="20"/>
      <c r="F29" s="21"/>
      <c r="G29" s="87"/>
      <c r="H29" s="19"/>
      <c r="I29" s="19"/>
      <c r="J29" s="19"/>
      <c r="K29" s="19"/>
      <c r="L29" s="23"/>
      <c r="M29" s="19"/>
      <c r="N29" s="19"/>
      <c r="O29" s="19"/>
      <c r="P29" s="19"/>
      <c r="Q29" s="19"/>
      <c r="R29" s="19"/>
      <c r="S29" s="19"/>
      <c r="T29" s="86"/>
      <c r="U29" s="24"/>
      <c r="V29" s="24"/>
      <c r="W29" s="24"/>
      <c r="X29" s="24"/>
      <c r="Y29" s="25"/>
      <c r="Z29" s="27"/>
      <c r="AA29" s="26"/>
      <c r="AB29" s="26"/>
      <c r="AC29" s="27"/>
      <c r="AD29" s="26"/>
      <c r="AE29" s="26"/>
      <c r="AF29" s="26"/>
      <c r="AG29" s="26"/>
    </row>
    <row r="30" spans="1:35" ht="24.75" customHeight="1">
      <c r="A30" s="17"/>
      <c r="B30" s="18"/>
      <c r="C30" s="28"/>
      <c r="D30" s="21"/>
      <c r="E30" s="29"/>
      <c r="F30" s="21"/>
      <c r="G30" s="88"/>
      <c r="H30" s="21"/>
      <c r="I30" s="21"/>
      <c r="J30" s="21"/>
      <c r="K30" s="21"/>
      <c r="L30" s="22"/>
      <c r="M30" s="21"/>
      <c r="N30" s="21"/>
      <c r="O30" s="21"/>
      <c r="P30" s="21"/>
      <c r="Q30" s="21"/>
      <c r="R30" s="162"/>
      <c r="S30" s="21"/>
      <c r="T30" s="86"/>
      <c r="U30" s="24"/>
      <c r="V30" s="24"/>
      <c r="W30" s="24"/>
      <c r="X30" s="24"/>
      <c r="Y30" s="25"/>
      <c r="Z30" s="160"/>
      <c r="AA30" s="26"/>
      <c r="AB30" s="26"/>
      <c r="AC30" s="27"/>
      <c r="AD30" s="26"/>
      <c r="AE30" s="26"/>
      <c r="AF30" s="26"/>
      <c r="AG30" s="26"/>
    </row>
    <row r="31" spans="1:35" ht="24.75" customHeight="1">
      <c r="A31" s="17"/>
      <c r="B31" s="18"/>
      <c r="C31" s="28"/>
      <c r="D31" s="21"/>
      <c r="E31" s="29"/>
      <c r="F31" s="21"/>
      <c r="G31" s="88"/>
      <c r="H31" s="161"/>
      <c r="I31" s="21"/>
      <c r="J31" s="21"/>
      <c r="K31" s="21"/>
      <c r="L31" s="22"/>
      <c r="M31" s="21"/>
      <c r="N31" s="21"/>
      <c r="O31" s="21"/>
      <c r="P31" s="21"/>
      <c r="Q31" s="21"/>
      <c r="R31" s="21"/>
      <c r="S31" s="21"/>
      <c r="T31" s="86"/>
      <c r="U31" s="24"/>
      <c r="V31" s="24"/>
      <c r="W31" s="24"/>
      <c r="X31" s="24"/>
      <c r="Y31" s="25"/>
      <c r="Z31" s="27"/>
      <c r="AA31" s="26"/>
      <c r="AB31" s="26"/>
      <c r="AC31" s="27"/>
      <c r="AD31" s="26"/>
      <c r="AE31" s="26"/>
      <c r="AF31" s="26"/>
      <c r="AG31" s="26"/>
    </row>
    <row r="32" spans="1:35" ht="24.75" customHeight="1">
      <c r="A32" s="17"/>
      <c r="B32" s="18"/>
      <c r="C32" s="28"/>
      <c r="D32" s="21"/>
      <c r="E32" s="29"/>
      <c r="F32" s="21"/>
      <c r="G32" s="88"/>
      <c r="H32" s="21"/>
      <c r="I32" s="21"/>
      <c r="J32" s="21"/>
      <c r="K32" s="21"/>
      <c r="L32" s="22"/>
      <c r="M32" s="21"/>
      <c r="N32" s="21"/>
      <c r="O32" s="21"/>
      <c r="P32" s="21"/>
      <c r="Q32" s="21"/>
      <c r="R32" s="21"/>
      <c r="S32" s="21"/>
      <c r="T32" s="86"/>
      <c r="U32" s="24"/>
      <c r="V32" s="24"/>
      <c r="W32" s="24"/>
      <c r="X32" s="24"/>
      <c r="Y32" s="25"/>
      <c r="Z32" s="27"/>
      <c r="AA32" s="26"/>
      <c r="AB32" s="26"/>
      <c r="AC32" s="27"/>
      <c r="AD32" s="26"/>
      <c r="AE32" s="26"/>
      <c r="AF32" s="26"/>
      <c r="AG32" s="26"/>
    </row>
    <row r="33" spans="1:33" ht="24.75" customHeight="1">
      <c r="A33" s="17"/>
      <c r="B33" s="18"/>
      <c r="C33" s="28"/>
      <c r="D33" s="21"/>
      <c r="E33" s="29"/>
      <c r="F33" s="21"/>
      <c r="G33" s="88"/>
      <c r="H33" s="21"/>
      <c r="I33" s="21"/>
      <c r="J33" s="21"/>
      <c r="K33" s="21"/>
      <c r="L33" s="22"/>
      <c r="M33" s="21"/>
      <c r="N33" s="21"/>
      <c r="O33" s="21"/>
      <c r="P33" s="21"/>
      <c r="Q33" s="21"/>
      <c r="R33" s="21"/>
      <c r="S33" s="21"/>
      <c r="T33" s="86"/>
      <c r="U33" s="24"/>
      <c r="V33" s="24"/>
      <c r="W33" s="24"/>
      <c r="X33" s="24"/>
      <c r="Y33" s="25"/>
      <c r="Z33" s="27"/>
      <c r="AA33" s="26"/>
      <c r="AB33" s="26"/>
      <c r="AC33" s="27"/>
      <c r="AD33" s="26"/>
      <c r="AE33" s="26"/>
      <c r="AF33" s="26"/>
      <c r="AG33" s="26"/>
    </row>
    <row r="34" spans="1:33" ht="24.75" customHeight="1">
      <c r="A34" s="17"/>
      <c r="B34" s="18"/>
      <c r="C34" s="28"/>
      <c r="D34" s="21"/>
      <c r="E34" s="29"/>
      <c r="F34" s="21"/>
      <c r="G34" s="88"/>
      <c r="H34" s="21"/>
      <c r="I34" s="21"/>
      <c r="J34" s="21"/>
      <c r="K34" s="21"/>
      <c r="L34" s="22"/>
      <c r="M34" s="21"/>
      <c r="N34" s="21"/>
      <c r="O34" s="21"/>
      <c r="P34" s="21"/>
      <c r="Q34" s="21"/>
      <c r="R34" s="21"/>
      <c r="S34" s="21"/>
      <c r="T34" s="86"/>
      <c r="U34" s="24"/>
      <c r="V34" s="24"/>
      <c r="W34" s="24"/>
      <c r="X34" s="24"/>
      <c r="Y34" s="25"/>
      <c r="Z34" s="27"/>
      <c r="AA34" s="26"/>
      <c r="AB34" s="26"/>
      <c r="AC34" s="27"/>
      <c r="AD34" s="26"/>
      <c r="AE34" s="26"/>
      <c r="AF34" s="26"/>
      <c r="AG34" s="26"/>
    </row>
    <row r="35" spans="1:33" ht="24.75" customHeight="1">
      <c r="A35" s="17"/>
      <c r="B35" s="18"/>
      <c r="C35" s="28"/>
      <c r="D35" s="21"/>
      <c r="E35" s="29"/>
      <c r="F35" s="21"/>
      <c r="G35" s="88"/>
      <c r="H35" s="21"/>
      <c r="I35" s="21"/>
      <c r="J35" s="21"/>
      <c r="K35" s="21"/>
      <c r="L35" s="22"/>
      <c r="M35" s="21"/>
      <c r="N35" s="21"/>
      <c r="O35" s="21"/>
      <c r="P35" s="21"/>
      <c r="Q35" s="21"/>
      <c r="R35" s="21"/>
      <c r="S35" s="21"/>
      <c r="T35" s="86"/>
      <c r="U35" s="24"/>
      <c r="V35" s="24"/>
      <c r="W35" s="24"/>
      <c r="X35" s="24"/>
      <c r="Y35" s="25"/>
      <c r="Z35" s="27"/>
      <c r="AA35" s="26"/>
      <c r="AB35" s="26"/>
      <c r="AC35" s="27"/>
      <c r="AD35" s="26"/>
      <c r="AE35" s="26"/>
      <c r="AF35" s="26"/>
      <c r="AG35" s="26"/>
    </row>
    <row r="36" spans="1:33" ht="24.75" customHeight="1">
      <c r="A36" s="17"/>
      <c r="B36" s="18"/>
      <c r="C36" s="28"/>
      <c r="D36" s="21"/>
      <c r="E36" s="29"/>
      <c r="F36" s="21"/>
      <c r="G36" s="88"/>
      <c r="H36" s="21"/>
      <c r="I36" s="21"/>
      <c r="J36" s="21"/>
      <c r="K36" s="21"/>
      <c r="L36" s="22"/>
      <c r="M36" s="21"/>
      <c r="N36" s="21"/>
      <c r="O36" s="21"/>
      <c r="P36" s="21"/>
      <c r="Q36" s="21"/>
      <c r="R36" s="21"/>
      <c r="S36" s="21"/>
      <c r="T36" s="86"/>
      <c r="U36" s="24"/>
      <c r="V36" s="24"/>
      <c r="W36" s="24"/>
      <c r="X36" s="24"/>
      <c r="Y36" s="25"/>
      <c r="Z36" s="27"/>
      <c r="AA36" s="26"/>
      <c r="AB36" s="26"/>
      <c r="AC36" s="27"/>
      <c r="AD36" s="26"/>
      <c r="AE36" s="26"/>
      <c r="AF36" s="26"/>
      <c r="AG36" s="26"/>
    </row>
    <row r="37" spans="1:33" ht="24.75" customHeight="1">
      <c r="A37" s="17"/>
      <c r="B37" s="18"/>
      <c r="C37" s="28"/>
      <c r="D37" s="21"/>
      <c r="E37" s="29"/>
      <c r="F37" s="21"/>
      <c r="G37" s="88"/>
      <c r="H37" s="21"/>
      <c r="I37" s="21"/>
      <c r="J37" s="21"/>
      <c r="K37" s="21"/>
      <c r="L37" s="22"/>
      <c r="M37" s="21"/>
      <c r="N37" s="21"/>
      <c r="O37" s="21"/>
      <c r="P37" s="21"/>
      <c r="Q37" s="21"/>
      <c r="R37" s="21"/>
      <c r="S37" s="21"/>
      <c r="T37" s="86"/>
      <c r="U37" s="24"/>
      <c r="V37" s="24"/>
      <c r="W37" s="24"/>
      <c r="X37" s="24"/>
      <c r="Y37" s="25"/>
      <c r="Z37" s="27"/>
      <c r="AA37" s="26"/>
      <c r="AB37" s="26"/>
      <c r="AC37" s="27"/>
      <c r="AD37" s="26"/>
      <c r="AE37" s="26"/>
      <c r="AF37" s="26"/>
      <c r="AG37" s="26"/>
    </row>
    <row r="38" spans="1:33" ht="24.75" customHeight="1">
      <c r="A38" s="17"/>
      <c r="B38" s="18"/>
      <c r="C38" s="28"/>
      <c r="D38" s="21"/>
      <c r="E38" s="29"/>
      <c r="F38" s="21"/>
      <c r="G38" s="88"/>
      <c r="H38" s="21"/>
      <c r="I38" s="21"/>
      <c r="J38" s="21"/>
      <c r="K38" s="21"/>
      <c r="L38" s="22"/>
      <c r="M38" s="21"/>
      <c r="N38" s="21"/>
      <c r="O38" s="21"/>
      <c r="P38" s="21"/>
      <c r="Q38" s="21"/>
      <c r="R38" s="21"/>
      <c r="S38" s="21"/>
      <c r="T38" s="86"/>
      <c r="U38" s="24"/>
      <c r="V38" s="24"/>
      <c r="W38" s="24"/>
      <c r="X38" s="24"/>
      <c r="Y38" s="25"/>
      <c r="Z38" s="27"/>
      <c r="AA38" s="26"/>
      <c r="AB38" s="26"/>
      <c r="AC38" s="27"/>
      <c r="AD38" s="26"/>
      <c r="AE38" s="26"/>
      <c r="AF38" s="26"/>
      <c r="AG38" s="26"/>
    </row>
    <row r="39" spans="1:33" ht="24.75" customHeight="1">
      <c r="A39" s="17"/>
      <c r="B39" s="18"/>
      <c r="C39" s="28"/>
      <c r="D39" s="21"/>
      <c r="E39" s="29"/>
      <c r="F39" s="21"/>
      <c r="G39" s="88"/>
      <c r="H39" s="21"/>
      <c r="I39" s="21"/>
      <c r="J39" s="21"/>
      <c r="K39" s="21"/>
      <c r="L39" s="22"/>
      <c r="M39" s="21"/>
      <c r="N39" s="21"/>
      <c r="O39" s="21"/>
      <c r="P39" s="21"/>
      <c r="Q39" s="21"/>
      <c r="R39" s="21"/>
      <c r="S39" s="21"/>
      <c r="T39" s="86"/>
      <c r="U39" s="24"/>
      <c r="V39" s="24"/>
      <c r="W39" s="24"/>
      <c r="X39" s="24"/>
      <c r="Y39" s="25"/>
      <c r="Z39" s="27"/>
      <c r="AA39" s="26"/>
      <c r="AB39" s="26"/>
      <c r="AC39" s="27"/>
      <c r="AD39" s="26"/>
      <c r="AE39" s="26"/>
      <c r="AF39" s="26"/>
      <c r="AG39" s="26"/>
    </row>
    <row r="40" spans="1:33" ht="24.75" customHeight="1">
      <c r="A40" s="17"/>
      <c r="B40" s="18"/>
      <c r="C40" s="28"/>
      <c r="D40" s="21"/>
      <c r="E40" s="29"/>
      <c r="F40" s="21"/>
      <c r="G40" s="88"/>
      <c r="H40" s="21"/>
      <c r="I40" s="21"/>
      <c r="J40" s="21"/>
      <c r="K40" s="21"/>
      <c r="L40" s="22"/>
      <c r="M40" s="21"/>
      <c r="N40" s="21"/>
      <c r="O40" s="21"/>
      <c r="P40" s="21"/>
      <c r="Q40" s="21"/>
      <c r="R40" s="21"/>
      <c r="S40" s="21"/>
      <c r="T40" s="86"/>
      <c r="U40" s="24"/>
      <c r="V40" s="24"/>
      <c r="W40" s="24"/>
      <c r="X40" s="24"/>
      <c r="Y40" s="25"/>
      <c r="Z40" s="27"/>
      <c r="AA40" s="26"/>
      <c r="AB40" s="26"/>
      <c r="AC40" s="27"/>
      <c r="AD40" s="26"/>
      <c r="AE40" s="26"/>
      <c r="AF40" s="26"/>
      <c r="AG40" s="26"/>
    </row>
    <row r="41" spans="1:33" ht="24.75" customHeight="1">
      <c r="A41" s="17"/>
      <c r="B41" s="18"/>
      <c r="C41" s="28"/>
      <c r="D41" s="21"/>
      <c r="E41" s="29"/>
      <c r="F41" s="30"/>
      <c r="G41" s="88"/>
      <c r="H41" s="21"/>
      <c r="I41" s="21"/>
      <c r="J41" s="21"/>
      <c r="K41" s="21"/>
      <c r="L41" s="22"/>
      <c r="M41" s="21"/>
      <c r="N41" s="21"/>
      <c r="O41" s="21"/>
      <c r="P41" s="21"/>
      <c r="Q41" s="21"/>
      <c r="R41" s="21"/>
      <c r="S41" s="21"/>
      <c r="T41" s="86"/>
      <c r="U41" s="24"/>
      <c r="V41" s="24"/>
      <c r="W41" s="24"/>
      <c r="X41" s="24"/>
      <c r="Y41" s="25"/>
      <c r="Z41" s="27"/>
      <c r="AA41" s="26"/>
      <c r="AB41" s="26"/>
      <c r="AC41" s="27"/>
      <c r="AD41" s="26"/>
      <c r="AE41" s="26"/>
      <c r="AF41" s="26"/>
      <c r="AG41" s="26"/>
    </row>
    <row r="42" spans="1:33" ht="13.5" customHeight="1">
      <c r="A42" s="17"/>
      <c r="B42" s="32"/>
      <c r="C42" s="21"/>
      <c r="D42" s="21"/>
      <c r="E42" s="29"/>
      <c r="F42" s="33"/>
      <c r="G42" s="88"/>
      <c r="H42" s="21"/>
      <c r="I42" s="21"/>
      <c r="J42" s="21"/>
      <c r="K42" s="21"/>
      <c r="L42" s="22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34"/>
      <c r="Z42" s="34"/>
      <c r="AA42" s="35"/>
      <c r="AB42" s="35"/>
      <c r="AC42" s="34"/>
      <c r="AD42" s="35"/>
      <c r="AE42" s="35"/>
      <c r="AF42" s="35"/>
      <c r="AG42" s="35"/>
    </row>
    <row r="43" spans="1:33" ht="13.5" customHeight="1">
      <c r="A43" s="17"/>
      <c r="B43" s="32"/>
      <c r="C43" s="21"/>
      <c r="D43" s="21"/>
      <c r="E43" s="29"/>
      <c r="F43" s="19"/>
      <c r="G43" s="88"/>
      <c r="H43" s="21"/>
      <c r="I43" s="21"/>
      <c r="J43" s="21"/>
      <c r="K43" s="21"/>
      <c r="L43" s="22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34"/>
      <c r="Z43" s="34"/>
      <c r="AA43" s="35"/>
      <c r="AB43" s="35"/>
      <c r="AC43" s="34"/>
      <c r="AD43" s="35"/>
      <c r="AE43" s="35"/>
      <c r="AF43" s="35"/>
      <c r="AG43" s="35"/>
    </row>
    <row r="44" spans="1:33" ht="19.5" customHeight="1">
      <c r="A44" s="17"/>
      <c r="B44" s="10"/>
      <c r="D44" s="30"/>
      <c r="E44" s="36"/>
      <c r="F44" s="19"/>
      <c r="G44" s="89"/>
      <c r="H44" s="30"/>
      <c r="I44" s="30"/>
      <c r="J44" s="30"/>
      <c r="K44" s="30"/>
      <c r="L44" s="31"/>
      <c r="M44" s="30"/>
      <c r="N44" s="30"/>
      <c r="O44" s="30"/>
      <c r="P44" s="30"/>
      <c r="Q44" s="30"/>
      <c r="R44" s="30"/>
      <c r="S44" s="30"/>
      <c r="AC44" s="39"/>
    </row>
    <row r="45" spans="1:33" s="24" customFormat="1" ht="37.5" customHeight="1">
      <c r="A45" s="17"/>
      <c r="C45" s="33"/>
      <c r="D45" s="33"/>
      <c r="E45" s="40"/>
      <c r="F45" s="19"/>
      <c r="G45" s="41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T45" s="43"/>
      <c r="U45" s="43"/>
      <c r="V45" s="43"/>
      <c r="W45" s="43"/>
      <c r="X45" s="43"/>
      <c r="Y45" s="44"/>
      <c r="Z45" s="66"/>
      <c r="AA45" s="45"/>
      <c r="AB45" s="45"/>
      <c r="AC45" s="27"/>
      <c r="AD45" s="45"/>
      <c r="AE45" s="45"/>
      <c r="AF45" s="45"/>
      <c r="AG45" s="45"/>
    </row>
    <row r="46" spans="1:33" ht="24.75" customHeight="1">
      <c r="A46" s="17"/>
      <c r="B46" s="17"/>
      <c r="C46" s="19"/>
      <c r="D46" s="19"/>
      <c r="E46" s="20"/>
      <c r="F46" s="19"/>
      <c r="G46" s="87"/>
      <c r="H46" s="19"/>
      <c r="I46" s="19"/>
      <c r="J46" s="19"/>
      <c r="K46" s="19"/>
      <c r="L46" s="23"/>
      <c r="M46" s="19"/>
      <c r="N46" s="19"/>
      <c r="O46" s="19"/>
      <c r="P46" s="19"/>
      <c r="Q46" s="19"/>
      <c r="R46" s="19"/>
      <c r="S46" s="46"/>
      <c r="T46" s="86"/>
      <c r="U46" s="24"/>
      <c r="V46" s="24"/>
      <c r="W46" s="24"/>
      <c r="X46" s="24"/>
      <c r="Y46" s="25"/>
      <c r="Z46" s="27"/>
      <c r="AA46" s="26"/>
      <c r="AB46" s="26"/>
      <c r="AC46" s="27"/>
      <c r="AD46" s="26"/>
      <c r="AE46" s="26"/>
      <c r="AF46" s="26"/>
      <c r="AG46" s="26"/>
    </row>
    <row r="47" spans="1:33" ht="24.75" customHeight="1">
      <c r="A47" s="17"/>
      <c r="B47" s="17"/>
      <c r="C47" s="19"/>
      <c r="D47" s="19"/>
      <c r="E47" s="20"/>
      <c r="F47" s="19"/>
      <c r="G47" s="87"/>
      <c r="H47" s="19"/>
      <c r="I47" s="19"/>
      <c r="J47" s="19"/>
      <c r="K47" s="19"/>
      <c r="L47" s="23"/>
      <c r="M47" s="19"/>
      <c r="N47" s="19"/>
      <c r="O47" s="19"/>
      <c r="P47" s="19"/>
      <c r="Q47" s="19"/>
      <c r="R47" s="19"/>
      <c r="S47" s="46"/>
      <c r="T47" s="86"/>
      <c r="U47" s="24"/>
      <c r="V47" s="24"/>
      <c r="W47" s="24"/>
      <c r="X47" s="24"/>
      <c r="Y47" s="25"/>
      <c r="Z47" s="27"/>
      <c r="AA47" s="26"/>
      <c r="AB47" s="26"/>
      <c r="AC47" s="27"/>
      <c r="AD47" s="26"/>
      <c r="AE47" s="26"/>
      <c r="AF47" s="26"/>
      <c r="AG47" s="26"/>
    </row>
    <row r="48" spans="1:33" ht="24.75" customHeight="1">
      <c r="A48" s="17"/>
      <c r="B48" s="17"/>
      <c r="C48" s="19"/>
      <c r="D48" s="19"/>
      <c r="E48" s="20"/>
      <c r="F48" s="19"/>
      <c r="G48" s="87"/>
      <c r="H48" s="19"/>
      <c r="I48" s="19"/>
      <c r="J48" s="19"/>
      <c r="K48" s="19"/>
      <c r="L48" s="23"/>
      <c r="M48" s="19"/>
      <c r="N48" s="19"/>
      <c r="O48" s="19"/>
      <c r="P48" s="19"/>
      <c r="Q48" s="19"/>
      <c r="R48" s="19"/>
      <c r="S48" s="46"/>
      <c r="T48" s="86"/>
      <c r="U48" s="24"/>
      <c r="V48" s="24"/>
      <c r="W48" s="24"/>
      <c r="X48" s="24"/>
      <c r="Y48" s="25"/>
      <c r="Z48" s="27"/>
      <c r="AA48" s="26"/>
      <c r="AB48" s="26"/>
      <c r="AC48" s="27"/>
      <c r="AD48" s="26"/>
      <c r="AE48" s="26"/>
      <c r="AF48" s="26"/>
      <c r="AG48" s="26"/>
    </row>
    <row r="49" spans="1:34" ht="24.75" customHeight="1">
      <c r="A49" s="17"/>
      <c r="B49" s="17"/>
      <c r="C49" s="19"/>
      <c r="D49" s="19"/>
      <c r="E49" s="20"/>
      <c r="F49" s="19"/>
      <c r="G49" s="87"/>
      <c r="H49" s="19"/>
      <c r="I49" s="19"/>
      <c r="J49" s="19"/>
      <c r="K49" s="19"/>
      <c r="L49" s="23"/>
      <c r="M49" s="19"/>
      <c r="N49" s="19"/>
      <c r="O49" s="19"/>
      <c r="P49" s="19"/>
      <c r="Q49" s="19"/>
      <c r="R49" s="19"/>
      <c r="S49" s="46"/>
      <c r="T49" s="10"/>
      <c r="U49" s="10"/>
      <c r="V49" s="10"/>
      <c r="W49" s="10"/>
      <c r="X49" s="10"/>
      <c r="Y49" s="41"/>
      <c r="Z49" s="39"/>
      <c r="AA49" s="47"/>
      <c r="AB49" s="47"/>
      <c r="AC49" s="39"/>
      <c r="AD49" s="47"/>
      <c r="AE49" s="47"/>
      <c r="AF49" s="47"/>
      <c r="AG49" s="47"/>
    </row>
    <row r="50" spans="1:34" ht="24.75" customHeight="1">
      <c r="A50" s="17"/>
      <c r="B50" s="17"/>
      <c r="C50" s="19"/>
      <c r="D50" s="19"/>
      <c r="E50" s="20"/>
      <c r="F50" s="21"/>
      <c r="G50" s="87"/>
      <c r="H50" s="19"/>
      <c r="I50" s="19"/>
      <c r="J50" s="19"/>
      <c r="K50" s="19"/>
      <c r="L50" s="23"/>
      <c r="M50" s="19"/>
      <c r="N50" s="19"/>
      <c r="O50" s="19"/>
      <c r="P50" s="19"/>
      <c r="Q50" s="19"/>
      <c r="R50" s="19"/>
      <c r="S50" s="46"/>
      <c r="T50" s="10"/>
      <c r="U50" s="10"/>
      <c r="V50" s="10"/>
      <c r="W50" s="10"/>
      <c r="X50" s="10"/>
      <c r="Y50" s="41"/>
      <c r="Z50" s="39"/>
      <c r="AA50" s="47"/>
      <c r="AB50" s="47"/>
      <c r="AC50" s="39"/>
      <c r="AD50" s="47"/>
      <c r="AE50" s="47"/>
      <c r="AF50" s="47"/>
      <c r="AG50" s="47"/>
    </row>
    <row r="51" spans="1:34" ht="24.75" customHeight="1">
      <c r="A51" s="17"/>
      <c r="B51" s="18"/>
      <c r="C51" s="19"/>
      <c r="D51" s="19"/>
      <c r="E51" s="20"/>
      <c r="F51" s="21"/>
      <c r="G51" s="87"/>
      <c r="H51" s="19"/>
      <c r="I51" s="19"/>
      <c r="J51" s="19"/>
      <c r="K51" s="19"/>
      <c r="L51" s="23"/>
      <c r="M51" s="19"/>
      <c r="N51" s="19"/>
      <c r="O51" s="19"/>
      <c r="P51" s="19"/>
      <c r="Q51" s="19"/>
      <c r="R51" s="19"/>
      <c r="S51" s="46"/>
      <c r="T51" s="86"/>
      <c r="U51" s="24"/>
      <c r="V51" s="24"/>
      <c r="W51" s="24"/>
      <c r="X51" s="24"/>
      <c r="Y51" s="25"/>
      <c r="Z51" s="27"/>
      <c r="AA51" s="26"/>
      <c r="AB51" s="26"/>
      <c r="AC51" s="27"/>
      <c r="AD51" s="26"/>
      <c r="AE51" s="26"/>
      <c r="AF51" s="26"/>
      <c r="AG51" s="26"/>
    </row>
    <row r="52" spans="1:34" ht="24.75" customHeight="1">
      <c r="A52" s="17"/>
      <c r="B52" s="18"/>
      <c r="C52" s="19"/>
      <c r="D52" s="19"/>
      <c r="E52" s="20"/>
      <c r="F52" s="48"/>
      <c r="G52" s="87"/>
      <c r="H52" s="19"/>
      <c r="I52" s="19"/>
      <c r="J52" s="19"/>
      <c r="K52" s="19"/>
      <c r="L52" s="23"/>
      <c r="M52" s="19"/>
      <c r="N52" s="19"/>
      <c r="O52" s="19"/>
      <c r="P52" s="19"/>
      <c r="Q52" s="19"/>
      <c r="R52" s="19"/>
      <c r="S52" s="46"/>
      <c r="T52" s="86"/>
      <c r="U52" s="24"/>
      <c r="V52" s="24"/>
      <c r="W52" s="24"/>
      <c r="X52" s="24"/>
      <c r="Y52" s="25"/>
      <c r="Z52" s="27"/>
      <c r="AA52" s="26"/>
      <c r="AB52" s="26"/>
      <c r="AC52" s="27"/>
      <c r="AD52" s="26"/>
      <c r="AE52" s="26"/>
      <c r="AF52" s="26"/>
      <c r="AG52" s="26"/>
    </row>
    <row r="53" spans="1:34" ht="13.5" customHeight="1">
      <c r="A53" s="17"/>
      <c r="B53" s="49"/>
      <c r="C53" s="21"/>
      <c r="D53" s="21"/>
      <c r="E53" s="29"/>
      <c r="G53" s="88"/>
      <c r="H53" s="21"/>
      <c r="I53" s="21"/>
      <c r="J53" s="21"/>
      <c r="K53" s="21"/>
      <c r="L53" s="22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2"/>
      <c r="Z53" s="51"/>
      <c r="AA53" s="50"/>
      <c r="AB53" s="50"/>
      <c r="AC53" s="51"/>
      <c r="AD53" s="50"/>
      <c r="AE53" s="50"/>
      <c r="AF53" s="50"/>
      <c r="AG53" s="50"/>
    </row>
    <row r="54" spans="1:34" ht="24.75" customHeight="1">
      <c r="A54" s="17"/>
      <c r="B54" s="10"/>
      <c r="C54" s="21"/>
      <c r="D54" s="21"/>
      <c r="E54" s="29"/>
      <c r="G54" s="88"/>
      <c r="H54" s="21"/>
      <c r="I54" s="21"/>
      <c r="J54" s="21"/>
      <c r="K54" s="21"/>
      <c r="L54" s="22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2"/>
      <c r="Z54" s="51"/>
      <c r="AA54" s="50"/>
      <c r="AB54" s="50"/>
      <c r="AC54" s="51"/>
      <c r="AD54" s="50"/>
      <c r="AE54" s="50"/>
      <c r="AF54" s="50"/>
      <c r="AG54" s="50"/>
    </row>
    <row r="55" spans="1:34" ht="20.100000000000001" customHeight="1">
      <c r="A55" s="17"/>
      <c r="D55" s="48"/>
      <c r="E55" s="52"/>
      <c r="F55" s="53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56"/>
      <c r="AA55" s="55"/>
      <c r="AB55" s="55"/>
      <c r="AC55" s="56"/>
      <c r="AD55" s="55"/>
      <c r="AE55" s="55"/>
      <c r="AF55" s="55"/>
      <c r="AG55" s="55"/>
    </row>
    <row r="56" spans="1:34" ht="20.100000000000001" customHeight="1">
      <c r="A56" s="17"/>
      <c r="F56" s="24"/>
      <c r="T56" s="58"/>
      <c r="U56" s="58"/>
      <c r="V56" s="58"/>
      <c r="W56" s="58"/>
      <c r="X56" s="58"/>
      <c r="Y56" s="58"/>
      <c r="Z56" s="60"/>
      <c r="AA56" s="59"/>
      <c r="AB56" s="59"/>
      <c r="AC56" s="60"/>
      <c r="AD56" s="59"/>
      <c r="AE56" s="59"/>
      <c r="AF56" s="59"/>
      <c r="AG56" s="59"/>
      <c r="AH56" s="30"/>
    </row>
    <row r="57" spans="1:34" ht="20.100000000000001" customHeight="1">
      <c r="A57" s="17"/>
      <c r="B57" s="61"/>
      <c r="F57" s="24"/>
      <c r="T57" s="58"/>
      <c r="U57" s="58"/>
      <c r="V57" s="58"/>
      <c r="W57" s="58"/>
      <c r="X57" s="58"/>
      <c r="Y57" s="58"/>
      <c r="Z57" s="60"/>
      <c r="AA57" s="59"/>
      <c r="AB57" s="59"/>
      <c r="AC57" s="60"/>
      <c r="AD57" s="59"/>
      <c r="AE57" s="59"/>
      <c r="AF57" s="59"/>
      <c r="AG57" s="59"/>
    </row>
    <row r="58" spans="1:34" ht="44.25" customHeight="1">
      <c r="A58" s="17"/>
      <c r="C58" s="24"/>
      <c r="D58" s="53"/>
      <c r="E58" s="62"/>
      <c r="F58" s="24"/>
      <c r="G58" s="91"/>
      <c r="H58" s="53"/>
      <c r="I58" s="53"/>
      <c r="J58" s="53"/>
      <c r="K58" s="53"/>
      <c r="L58" s="54"/>
      <c r="M58" s="53"/>
      <c r="N58" s="53"/>
      <c r="O58" s="53"/>
      <c r="P58" s="53"/>
      <c r="Q58" s="42"/>
      <c r="R58" s="42"/>
      <c r="S58" s="63"/>
      <c r="T58" s="42"/>
      <c r="U58" s="42"/>
      <c r="V58" s="42"/>
      <c r="W58" s="42"/>
      <c r="X58" s="42"/>
      <c r="Y58" s="64"/>
      <c r="Z58" s="66"/>
      <c r="AA58" s="65"/>
      <c r="AB58" s="65"/>
      <c r="AC58" s="66"/>
      <c r="AD58" s="65"/>
      <c r="AE58" s="65"/>
      <c r="AF58" s="65"/>
      <c r="AG58" s="65"/>
    </row>
    <row r="59" spans="1:34" ht="23.25" customHeight="1">
      <c r="A59" s="17"/>
      <c r="B59" s="67"/>
      <c r="C59" s="16"/>
      <c r="D59" s="24"/>
      <c r="E59" s="68"/>
      <c r="F59" s="24"/>
      <c r="G59" s="92"/>
      <c r="H59" s="24"/>
      <c r="I59" s="86"/>
      <c r="J59" s="24"/>
      <c r="K59" s="24"/>
      <c r="L59" s="25"/>
      <c r="M59" s="24"/>
      <c r="N59" s="24"/>
      <c r="O59" s="86"/>
      <c r="P59" s="86"/>
      <c r="Q59" s="16"/>
      <c r="R59" s="16"/>
      <c r="S59" s="69"/>
      <c r="T59" s="86"/>
      <c r="U59" s="24"/>
      <c r="V59" s="24"/>
      <c r="W59" s="24"/>
      <c r="X59" s="24"/>
      <c r="Y59" s="25"/>
      <c r="Z59" s="27"/>
      <c r="AA59" s="26"/>
      <c r="AB59" s="26"/>
      <c r="AC59" s="27"/>
      <c r="AD59" s="26"/>
      <c r="AE59" s="26"/>
      <c r="AF59" s="26"/>
      <c r="AG59" s="26"/>
    </row>
    <row r="60" spans="1:34" ht="23.25" customHeight="1">
      <c r="A60" s="17"/>
      <c r="B60" s="67"/>
      <c r="C60" s="16"/>
      <c r="D60" s="24"/>
      <c r="E60" s="68"/>
      <c r="F60" s="24"/>
      <c r="G60" s="92"/>
      <c r="H60" s="24"/>
      <c r="I60" s="86"/>
      <c r="J60" s="24"/>
      <c r="K60" s="24"/>
      <c r="L60" s="25"/>
      <c r="M60" s="24"/>
      <c r="N60" s="24"/>
      <c r="O60" s="86"/>
      <c r="P60" s="86"/>
      <c r="Q60" s="16"/>
      <c r="R60" s="16"/>
      <c r="S60" s="69"/>
      <c r="T60" s="86"/>
      <c r="U60" s="24"/>
      <c r="V60" s="24"/>
      <c r="W60" s="24"/>
      <c r="X60" s="24"/>
      <c r="Y60" s="25"/>
      <c r="Z60" s="27"/>
      <c r="AA60" s="26"/>
      <c r="AB60" s="26"/>
      <c r="AC60" s="27"/>
      <c r="AD60" s="26"/>
      <c r="AE60" s="26"/>
      <c r="AF60" s="26"/>
      <c r="AG60" s="26"/>
    </row>
    <row r="61" spans="1:34" ht="23.25" customHeight="1">
      <c r="A61" s="17"/>
      <c r="B61" s="67"/>
      <c r="C61" s="16"/>
      <c r="D61" s="24"/>
      <c r="E61" s="68"/>
      <c r="F61" s="30"/>
      <c r="G61" s="92"/>
      <c r="H61" s="24"/>
      <c r="I61" s="86"/>
      <c r="J61" s="24"/>
      <c r="K61" s="24"/>
      <c r="L61" s="25"/>
      <c r="M61" s="24"/>
      <c r="N61" s="24"/>
      <c r="O61" s="86"/>
      <c r="P61" s="86"/>
      <c r="Q61" s="16"/>
      <c r="R61" s="16"/>
      <c r="S61" s="69"/>
      <c r="T61" s="86"/>
      <c r="U61" s="24"/>
      <c r="V61" s="24"/>
      <c r="W61" s="24"/>
      <c r="X61" s="24"/>
      <c r="Y61" s="25"/>
      <c r="Z61" s="27"/>
      <c r="AA61" s="26"/>
      <c r="AB61" s="26"/>
      <c r="AC61" s="27"/>
      <c r="AD61" s="26"/>
      <c r="AE61" s="26"/>
      <c r="AF61" s="26"/>
      <c r="AG61" s="26"/>
    </row>
    <row r="62" spans="1:34" ht="23.25" customHeight="1">
      <c r="A62" s="17"/>
      <c r="B62" s="67"/>
      <c r="C62" s="16"/>
      <c r="D62" s="24"/>
      <c r="E62" s="68"/>
      <c r="F62" s="30"/>
      <c r="G62" s="92"/>
      <c r="H62" s="24"/>
      <c r="I62" s="86"/>
      <c r="J62" s="24"/>
      <c r="K62" s="24"/>
      <c r="L62" s="25"/>
      <c r="M62" s="24"/>
      <c r="N62" s="24"/>
      <c r="O62" s="86"/>
      <c r="P62" s="86"/>
      <c r="Q62" s="16"/>
      <c r="R62" s="16"/>
      <c r="S62" s="69"/>
      <c r="T62" s="86"/>
      <c r="U62" s="24"/>
      <c r="V62" s="24"/>
      <c r="W62" s="24"/>
      <c r="X62" s="24"/>
      <c r="Y62" s="25"/>
      <c r="Z62" s="27"/>
      <c r="AA62" s="26"/>
      <c r="AB62" s="26"/>
      <c r="AC62" s="27"/>
      <c r="AD62" s="26"/>
      <c r="AE62" s="26"/>
      <c r="AF62" s="26"/>
      <c r="AG62" s="26"/>
    </row>
    <row r="63" spans="1:34" ht="23.25" customHeight="1">
      <c r="A63" s="17"/>
      <c r="B63" s="67"/>
      <c r="C63" s="16"/>
      <c r="D63" s="24"/>
      <c r="E63" s="68"/>
      <c r="F63" s="10"/>
      <c r="G63" s="92"/>
      <c r="H63" s="24"/>
      <c r="I63" s="86"/>
      <c r="J63" s="24"/>
      <c r="K63" s="24"/>
      <c r="L63" s="25"/>
      <c r="M63" s="24"/>
      <c r="N63" s="24"/>
      <c r="O63" s="86"/>
      <c r="P63" s="86"/>
      <c r="Q63" s="16"/>
      <c r="R63" s="16"/>
      <c r="S63" s="69"/>
      <c r="T63" s="86"/>
      <c r="U63" s="24"/>
      <c r="V63" s="24"/>
      <c r="W63" s="24"/>
      <c r="X63" s="24"/>
      <c r="Y63" s="25"/>
      <c r="Z63" s="27"/>
      <c r="AA63" s="26"/>
      <c r="AB63" s="26"/>
      <c r="AC63" s="27"/>
      <c r="AD63" s="26"/>
      <c r="AE63" s="26"/>
      <c r="AF63" s="26"/>
      <c r="AG63" s="26"/>
    </row>
    <row r="64" spans="1:34" ht="23.25" customHeight="1">
      <c r="A64" s="17"/>
      <c r="C64" s="67"/>
      <c r="D64" s="30"/>
      <c r="E64" s="36"/>
      <c r="F64" s="53"/>
      <c r="G64" s="89"/>
      <c r="H64" s="30"/>
      <c r="I64" s="30"/>
      <c r="J64" s="30"/>
      <c r="K64" s="30"/>
      <c r="L64" s="31"/>
      <c r="M64" s="30"/>
      <c r="N64" s="30"/>
      <c r="O64" s="30"/>
      <c r="P64" s="30"/>
      <c r="Q64" s="70"/>
      <c r="R64" s="70"/>
      <c r="S64" s="30"/>
      <c r="T64" s="30"/>
      <c r="U64" s="30"/>
      <c r="V64" s="30"/>
      <c r="W64" s="30"/>
      <c r="X64" s="30"/>
      <c r="Y64" s="31"/>
      <c r="Z64" s="72"/>
      <c r="AA64" s="71"/>
      <c r="AB64" s="71"/>
      <c r="AC64" s="72"/>
      <c r="AD64" s="71"/>
      <c r="AE64" s="71"/>
      <c r="AF64" s="71"/>
      <c r="AG64" s="71"/>
      <c r="AH64" s="70"/>
    </row>
    <row r="65" spans="1:35" ht="9.75" customHeight="1">
      <c r="A65" s="17"/>
      <c r="C65" s="67"/>
      <c r="D65" s="30"/>
      <c r="E65" s="36"/>
      <c r="F65" s="73"/>
      <c r="G65" s="89"/>
      <c r="H65" s="30"/>
      <c r="I65" s="30"/>
      <c r="J65" s="30"/>
      <c r="K65" s="30"/>
      <c r="L65" s="31"/>
      <c r="M65" s="30"/>
      <c r="N65" s="30"/>
      <c r="O65" s="30"/>
      <c r="P65" s="30"/>
      <c r="Q65" s="70"/>
      <c r="R65" s="70"/>
      <c r="S65" s="30"/>
      <c r="T65" s="30"/>
      <c r="U65" s="30"/>
      <c r="V65" s="30"/>
      <c r="W65" s="30"/>
      <c r="X65" s="30"/>
      <c r="Y65" s="31"/>
      <c r="Z65" s="72"/>
      <c r="AA65" s="71"/>
      <c r="AB65" s="71"/>
      <c r="AC65" s="72"/>
      <c r="AD65" s="71"/>
      <c r="AE65" s="71"/>
      <c r="AF65" s="71"/>
      <c r="AG65" s="71"/>
      <c r="AH65" s="70"/>
      <c r="AI65" s="70"/>
    </row>
    <row r="66" spans="1:35" s="10" customFormat="1" ht="20.100000000000001" customHeight="1">
      <c r="A66" s="17"/>
      <c r="E66" s="74"/>
      <c r="F66" s="73"/>
      <c r="G66" s="28"/>
      <c r="L66" s="41"/>
      <c r="Y66" s="41"/>
      <c r="Z66" s="39"/>
      <c r="AA66" s="47"/>
      <c r="AB66" s="47"/>
      <c r="AC66" s="39"/>
      <c r="AD66" s="47"/>
      <c r="AE66" s="47"/>
      <c r="AF66" s="47"/>
      <c r="AG66" s="47"/>
    </row>
    <row r="67" spans="1:35" s="19" customFormat="1" ht="36.75" customHeight="1">
      <c r="A67" s="17"/>
      <c r="B67" s="53"/>
      <c r="C67" s="53"/>
      <c r="D67" s="53"/>
      <c r="E67" s="62"/>
      <c r="F67" s="10"/>
      <c r="G67" s="91"/>
      <c r="H67" s="53"/>
      <c r="I67" s="53"/>
      <c r="J67" s="53"/>
      <c r="K67" s="53"/>
      <c r="L67" s="54"/>
      <c r="M67" s="53"/>
      <c r="N67" s="53"/>
      <c r="O67" s="53"/>
      <c r="P67" s="53"/>
      <c r="Q67" s="53"/>
      <c r="R67" s="53"/>
      <c r="S67" s="75"/>
      <c r="T67" s="53"/>
      <c r="U67" s="53"/>
      <c r="V67" s="53"/>
      <c r="W67" s="53"/>
      <c r="X67" s="53"/>
      <c r="Y67" s="64"/>
      <c r="Z67" s="66"/>
      <c r="AA67" s="65"/>
      <c r="AB67" s="65"/>
      <c r="AC67" s="66"/>
      <c r="AD67" s="65"/>
      <c r="AE67" s="65"/>
      <c r="AF67" s="65"/>
      <c r="AG67" s="65"/>
    </row>
    <row r="68" spans="1:35" ht="23.25" customHeight="1">
      <c r="A68" s="17"/>
      <c r="B68" s="30"/>
      <c r="C68" s="76"/>
      <c r="D68" s="73"/>
      <c r="E68" s="77"/>
      <c r="F68" s="73"/>
      <c r="G68" s="73"/>
      <c r="H68" s="73"/>
      <c r="I68" s="73"/>
      <c r="J68" s="73"/>
      <c r="K68" s="73"/>
      <c r="L68" s="26"/>
      <c r="M68" s="73"/>
      <c r="N68" s="73"/>
      <c r="O68" s="73"/>
      <c r="P68" s="73"/>
      <c r="Q68" s="73"/>
      <c r="R68" s="73"/>
      <c r="S68" s="73"/>
      <c r="T68" s="86"/>
      <c r="U68" s="24"/>
      <c r="V68" s="24"/>
      <c r="W68" s="24"/>
      <c r="X68" s="24"/>
      <c r="Y68" s="25"/>
      <c r="Z68" s="27"/>
      <c r="AA68" s="26"/>
      <c r="AB68" s="26"/>
      <c r="AC68" s="27"/>
      <c r="AD68" s="26"/>
      <c r="AE68" s="26"/>
      <c r="AF68" s="26"/>
      <c r="AG68" s="26"/>
    </row>
    <row r="69" spans="1:35" ht="23.25" customHeight="1">
      <c r="A69" s="17"/>
      <c r="B69" s="30"/>
      <c r="C69" s="76"/>
      <c r="D69" s="73"/>
      <c r="E69" s="77"/>
      <c r="F69" s="78"/>
      <c r="G69" s="73"/>
      <c r="H69" s="73"/>
      <c r="I69" s="73"/>
      <c r="J69" s="73"/>
      <c r="K69" s="73"/>
      <c r="L69" s="26"/>
      <c r="M69" s="73"/>
      <c r="N69" s="73"/>
      <c r="O69" s="73"/>
      <c r="P69" s="73"/>
      <c r="Q69" s="73"/>
      <c r="R69" s="73"/>
      <c r="S69" s="73"/>
      <c r="T69" s="86"/>
      <c r="U69" s="24"/>
      <c r="V69" s="24"/>
      <c r="W69" s="24"/>
      <c r="X69" s="24"/>
      <c r="Y69" s="25"/>
      <c r="Z69" s="27"/>
      <c r="AA69" s="26"/>
      <c r="AB69" s="26"/>
      <c r="AC69" s="27"/>
      <c r="AD69" s="26"/>
      <c r="AE69" s="26"/>
      <c r="AF69" s="26"/>
      <c r="AG69" s="26"/>
    </row>
    <row r="70" spans="1:35" ht="23.25" customHeight="1">
      <c r="A70" s="17"/>
      <c r="B70" s="30"/>
      <c r="C70" s="76"/>
      <c r="D70" s="10"/>
      <c r="E70" s="74"/>
      <c r="F70" s="79"/>
      <c r="G70" s="28"/>
      <c r="H70" s="10"/>
      <c r="I70" s="10"/>
      <c r="J70" s="10"/>
      <c r="K70" s="10"/>
      <c r="L70" s="41"/>
      <c r="M70" s="10"/>
      <c r="N70" s="10"/>
      <c r="O70" s="10"/>
      <c r="P70" s="10"/>
      <c r="Q70" s="73"/>
      <c r="R70" s="73"/>
      <c r="S70" s="73"/>
      <c r="T70" s="86"/>
      <c r="U70" s="24"/>
      <c r="V70" s="24"/>
      <c r="W70" s="24"/>
      <c r="X70" s="24"/>
      <c r="Y70" s="25"/>
      <c r="Z70" s="27"/>
      <c r="AA70" s="26"/>
      <c r="AB70" s="26"/>
      <c r="AC70" s="27"/>
      <c r="AD70" s="26"/>
      <c r="AE70" s="26"/>
      <c r="AF70" s="26"/>
      <c r="AG70" s="26"/>
    </row>
    <row r="71" spans="1:35" ht="23.25" customHeight="1">
      <c r="A71" s="17"/>
      <c r="B71" s="30"/>
      <c r="C71" s="76"/>
      <c r="D71" s="73"/>
      <c r="E71" s="77"/>
      <c r="G71" s="73"/>
      <c r="H71" s="73"/>
      <c r="I71" s="73"/>
      <c r="J71" s="73"/>
      <c r="K71" s="73"/>
      <c r="L71" s="26"/>
      <c r="M71" s="73"/>
      <c r="N71" s="73"/>
      <c r="O71" s="73"/>
      <c r="P71" s="73"/>
      <c r="Q71" s="73"/>
      <c r="R71" s="73"/>
      <c r="S71" s="73"/>
      <c r="T71" s="86"/>
      <c r="U71" s="24"/>
      <c r="V71" s="24"/>
      <c r="W71" s="24"/>
      <c r="X71" s="24"/>
      <c r="Y71" s="25"/>
      <c r="Z71" s="27"/>
      <c r="AA71" s="26"/>
      <c r="AB71" s="26"/>
      <c r="AC71" s="27"/>
      <c r="AD71" s="26"/>
      <c r="AE71" s="26"/>
      <c r="AF71" s="26"/>
      <c r="AG71" s="26"/>
    </row>
    <row r="72" spans="1:35" ht="23.25" customHeight="1">
      <c r="A72" s="17"/>
      <c r="B72" s="30"/>
      <c r="C72" s="76"/>
      <c r="D72" s="78"/>
      <c r="E72" s="81"/>
      <c r="G72" s="78"/>
      <c r="H72" s="78"/>
      <c r="I72" s="78"/>
      <c r="J72" s="78"/>
      <c r="K72" s="78"/>
      <c r="L72" s="71"/>
      <c r="M72" s="78"/>
      <c r="N72" s="78"/>
      <c r="O72" s="78"/>
      <c r="P72" s="78"/>
      <c r="Q72" s="78"/>
      <c r="R72" s="78"/>
      <c r="S72" s="78"/>
      <c r="T72" s="30"/>
      <c r="U72" s="30"/>
      <c r="V72" s="30"/>
      <c r="W72" s="30"/>
      <c r="X72" s="30"/>
      <c r="Y72" s="25"/>
      <c r="Z72" s="27"/>
      <c r="AA72" s="26"/>
      <c r="AB72" s="26"/>
      <c r="AC72" s="72"/>
      <c r="AD72" s="26"/>
      <c r="AE72" s="26"/>
      <c r="AF72" s="26"/>
      <c r="AG72" s="26"/>
    </row>
    <row r="73" spans="1:35" ht="13.5" customHeight="1">
      <c r="A73" s="17"/>
      <c r="B73" s="30"/>
      <c r="C73" s="79"/>
      <c r="D73" s="79"/>
      <c r="E73" s="82"/>
      <c r="G73" s="79"/>
      <c r="H73" s="79"/>
      <c r="I73" s="79"/>
      <c r="J73" s="79"/>
      <c r="K73" s="79"/>
      <c r="L73" s="80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80"/>
      <c r="Z73" s="151"/>
      <c r="AA73" s="71"/>
      <c r="AB73" s="71"/>
      <c r="AC73" s="83"/>
      <c r="AD73" s="71"/>
      <c r="AE73" s="71"/>
      <c r="AF73" s="71"/>
      <c r="AG73" s="71"/>
    </row>
    <row r="74" spans="1:35" ht="13.5" customHeight="1">
      <c r="A74" s="17"/>
      <c r="AC74" s="84"/>
    </row>
    <row r="75" spans="1:35" ht="14.25" customHeight="1">
      <c r="AC75" s="34"/>
    </row>
    <row r="76" spans="1:35" ht="13.5" customHeight="1">
      <c r="AC76" s="34"/>
    </row>
    <row r="77" spans="1:35" ht="20.100000000000001" customHeight="1"/>
  </sheetData>
  <sortState ref="A8:AL27">
    <sortCondition ref="A8:A27"/>
    <sortCondition ref="B8:B27"/>
  </sortState>
  <mergeCells count="36">
    <mergeCell ref="E3:G3"/>
    <mergeCell ref="H3:AE3"/>
    <mergeCell ref="E4:E5"/>
    <mergeCell ref="F4:F5"/>
    <mergeCell ref="G4:G7"/>
    <mergeCell ref="O4:AE4"/>
    <mergeCell ref="O5:O7"/>
    <mergeCell ref="P5:P7"/>
    <mergeCell ref="X5:X7"/>
    <mergeCell ref="R5:R7"/>
    <mergeCell ref="S5:S7"/>
    <mergeCell ref="U5:W5"/>
    <mergeCell ref="AC5:AC7"/>
    <mergeCell ref="AD5:AD7"/>
    <mergeCell ref="AE5:AE7"/>
    <mergeCell ref="E6:E7"/>
    <mergeCell ref="F6:F7"/>
    <mergeCell ref="H6:H7"/>
    <mergeCell ref="U6:U7"/>
    <mergeCell ref="V6:V7"/>
    <mergeCell ref="L6:L7"/>
    <mergeCell ref="M6:M7"/>
    <mergeCell ref="N6:N7"/>
    <mergeCell ref="Q5:Q7"/>
    <mergeCell ref="T5:T7"/>
    <mergeCell ref="AF3:AF7"/>
    <mergeCell ref="AG3:AG7"/>
    <mergeCell ref="H4:N5"/>
    <mergeCell ref="I6:I7"/>
    <mergeCell ref="Y5:Y7"/>
    <mergeCell ref="Z5:Z7"/>
    <mergeCell ref="J6:J7"/>
    <mergeCell ref="K6:K7"/>
    <mergeCell ref="W6:W7"/>
    <mergeCell ref="AA6:AA7"/>
    <mergeCell ref="AB6:AB7"/>
  </mergeCells>
  <conditionalFormatting sqref="AD29:AD41">
    <cfRule type="cellIs" dxfId="7" priority="6" operator="lessThan">
      <formula>AA29</formula>
    </cfRule>
  </conditionalFormatting>
  <conditionalFormatting sqref="AE51:AG52 AE46:AG49 AE29:AG41">
    <cfRule type="cellIs" dxfId="6" priority="8" operator="lessThan">
      <formula>#REF!</formula>
    </cfRule>
  </conditionalFormatting>
  <conditionalFormatting sqref="AB46:AB49 AB51:AB52 AB29:AB41">
    <cfRule type="cellIs" dxfId="5" priority="9" operator="lessThan">
      <formula>#REF!</formula>
    </cfRule>
  </conditionalFormatting>
  <conditionalFormatting sqref="AA46:AA49 AA29:AA41 AA51:AA52">
    <cfRule type="cellIs" dxfId="4" priority="11" operator="lessThan">
      <formula>#REF!</formula>
    </cfRule>
  </conditionalFormatting>
  <conditionalFormatting sqref="AD51:AD52">
    <cfRule type="cellIs" dxfId="3" priority="1" operator="lessThan">
      <formula>AA51</formula>
    </cfRule>
  </conditionalFormatting>
  <conditionalFormatting sqref="AD46:AD49">
    <cfRule type="cellIs" dxfId="2" priority="2" operator="lessThan">
      <formula>AA46</formula>
    </cfRule>
  </conditionalFormatting>
  <conditionalFormatting sqref="Z29:Z41 Z46:Z49 Z51:Z52">
    <cfRule type="cellIs" dxfId="1" priority="19" operator="lessThan">
      <formula>#REF!</formula>
    </cfRule>
  </conditionalFormatting>
  <conditionalFormatting sqref="Y46:Y49 Y29:Y41 Y51:Y52">
    <cfRule type="cellIs" dxfId="0" priority="33" operator="lessThan">
      <formula>W29</formula>
    </cfRule>
  </conditionalFormatting>
  <pageMargins left="0" right="0" top="0.74803149606299213" bottom="0.74803149606299213" header="0.31496062992125984" footer="0.31496062992125984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7" sqref="E17"/>
    </sheetView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svincent</dc:creator>
  <cp:lastModifiedBy>smuller</cp:lastModifiedBy>
  <cp:lastPrinted>2021-01-18T14:11:21Z</cp:lastPrinted>
  <dcterms:created xsi:type="dcterms:W3CDTF">2019-01-17T16:46:34Z</dcterms:created>
  <dcterms:modified xsi:type="dcterms:W3CDTF">2021-01-21T08:24:08Z</dcterms:modified>
</cp:coreProperties>
</file>